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<sst xmlns="http://schemas.openxmlformats.org/spreadsheetml/2006/main" count="78" uniqueCount="78">
  <si>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в том числе: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</si>
  <si>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</si>
  <si>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</si>
  <si>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Код бюджетной классификации </t>
  </si>
  <si>
    <t>1 00 00000 00 0000 000</t>
  </si>
  <si>
    <t xml:space="preserve">Наименование </t>
  </si>
  <si>
    <t>1 01 00000 00 0000 000</t>
  </si>
  <si>
    <t>НАЛОГИ НА ПРИБЫЛЬ, ДОХОДЫ</t>
  </si>
  <si>
    <t>1 05 00000 00 0000 000</t>
  </si>
  <si>
    <t>НАЛОГИ НА СОВОКУПНЫЙ ДОХОД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</si>
  <si>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</si>
  <si>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</si>
  <si>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</si>
  <si>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</si>
  <si>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</si>
  <si>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</si>
  <si>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</si>
  <si>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</si>
  <si>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</si>
  <si>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</si>
  <si>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</si>
  <si>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</si>
  <si>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ИТОГО ДОХОДОВ</t>
  </si>
  <si>
    <t>РАСХОДЫ</t>
  </si>
  <si>
    <t>0100</t>
  </si>
  <si>
    <t>ОБЩЕГОСУДАРСТВЕННЫЕ ВОПРОСЫ</t>
  </si>
  <si>
    <t>0104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</si>
  <si>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</si>
  <si>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</si>
  <si>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</si>
  <si>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</si>
  <si>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</si>
  <si>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</si>
  <si>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</si>
  <si>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</si>
  <si>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0800</t>
  </si>
  <si>
    <t>КУЛЬТУРА, КИНЕМАТОГРАФИЯ</t>
  </si>
  <si>
    <t>1100</t>
  </si>
  <si>
    <t>ФИЗИЧЕСКАЯ КУЛЬТУРА И СПОРТ</t>
  </si>
  <si>
    <t>ИТОГО РАСХОДОВ</t>
  </si>
  <si>
    <t>ДЕФИЦИТ БЮДЖЕТА (-)</t>
  </si>
  <si>
    <t>0103</t>
  </si>
  <si>
    <t>0700</t>
  </si>
  <si>
    <t>ОБРАЗОВАНИЕ</t>
  </si>
  <si>
    <t>1000</t>
  </si>
  <si>
    <t>СОЦИАЛЬНАЯ ПОЛИТИКА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</si>
  <si>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</si>
  <si>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</si>
  <si>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1 12 00000 00 0000 000</t>
  </si>
  <si>
    <t>ШТРАФЫ, САНКЦИИ, ВОЗМЕЩЕНИЕ УЩЕРБА</t>
  </si>
  <si>
    <t>1 16 00000 00 0000 000</t>
  </si>
  <si>
    <t xml:space="preserve">НАЛОГОВЫЕ И НЕНАЛОГОВЫЕ ДОХОДЫ </t>
  </si>
  <si>
    <t>ПЛАТЕЖИ   ПРИ   ПОЛЬЗОВАНИИ   ПРИРОДНЫМИ РЕСУРСАМИ</t>
  </si>
  <si>
    <t>1 13 00000 00 0000 000</t>
  </si>
  <si>
    <t xml:space="preserve">   ДОХОДЫ  ОТ  ОКАЗАНИЯ  ПЛАТНЫХ  УСЛУГ  (РАБОТ)  И   КОМПЕНСАЦИИ ЗАТРАТ ГОСУДАРСТВА</t>
  </si>
  <si>
    <t>тыс.рублей</t>
  </si>
  <si>
    <t xml:space="preserve">2 02 01000 00 0000 151
</t>
  </si>
  <si>
    <t xml:space="preserve">Дотации бюджетам субъектов Российской Федерации и муниципальных образований
</t>
  </si>
  <si>
    <t xml:space="preserve">2 02 02000 00 0000 151
</t>
  </si>
  <si>
    <t xml:space="preserve">Субсидии бюджетам бюджетной системы Российской Федерации (межбюджетные субсидии)
</t>
  </si>
  <si>
    <t xml:space="preserve">2 02 03000 00 0000 151
</t>
  </si>
  <si>
    <t xml:space="preserve">Субвенции бюджетам субъектов Российской Федерации и муниципальных образований
</t>
  </si>
  <si>
    <t xml:space="preserve">2 02 04000 00 0000 151
</t>
  </si>
  <si>
    <t xml:space="preserve">Иные межбюджетные трансферты
</t>
  </si>
  <si>
    <t>1 03 00000 00 0000 000</t>
  </si>
  <si>
    <t>НАЛОГИ НА ТОВАРЫ  (работы, услуги), РЕАЛИЗУЕМЫЕ НА ТЕРРИТОРИИ РФ</t>
  </si>
  <si>
    <t xml:space="preserve">2 02 07000 00 0000 151
</t>
  </si>
  <si>
    <t>Прочие безвоздмездные поступления</t>
  </si>
  <si>
    <t>0105</t>
  </si>
  <si>
    <t>0106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</si>
  <si>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</si>
  <si>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</si>
  <si>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Другие общегосударственные вопросы</t>
  </si>
  <si>
    <t>0113</t>
  </si>
  <si>
    <t>ОЦЕНКА ОЖИДАЕМОГО ИСПОЛНЕНИЯ  БЮДЖЕТА МУНИЦИПАЛЬНОГО ОБРАЗОВАНИЯ "ДУБРОВСКИЙ РАЙОН" НА 2019 ГОД</t>
  </si>
  <si>
    <t>0107</t>
  </si>
  <si>
    <t>Обеспечение проведения выборов и референдумов</t>
  </si>
  <si>
    <t>2019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</si>
</sst>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_р_."/>
    <numFmt numFmtId="177" formatCode="0.0%"/>
    <numFmt numFmtId="178" formatCode="0.0"/>
    <numFmt numFmtId="179" formatCode="0.000"/>
    <numFmt numFmtId="180" formatCode="#,##0.00_р_."/>
    <numFmt numFmtId="181" formatCode="#,##0.000_р_."/>
    <numFmt numFmtId="182" formatCode="#,##0.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 quotePrefix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78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left" vertical="center" wrapText="1"/>
    </xf>
    <xf numFmtId="182" fontId="0" fillId="0" borderId="0" xfId="0" applyNumberFormat="1" applyAlignment="1">
      <alignment/>
    </xf>
    <xf numFmtId="49" fontId="4" fillId="0" borderId="0" xfId="0" applyNumberFormat="1" applyFont="1" applyFill="1" applyBorder="1" applyAlignment="1">
      <alignment vertical="top" wrapText="1"/>
    </xf>
    <xf numFmtId="178" fontId="4" fillId="0" borderId="0" xfId="0" applyNumberFormat="1" applyFont="1" applyFill="1" applyBorder="1" applyAlignment="1">
      <alignment vertical="top" wrapText="1"/>
    </xf>
    <xf numFmtId="4" fontId="8" fillId="32" borderId="10" xfId="0" applyNumberFormat="1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justify" vertical="top" wrapText="1"/>
    </xf>
    <xf numFmtId="176" fontId="4" fillId="0" borderId="10" xfId="0" applyNumberFormat="1" applyFont="1" applyFill="1" applyBorder="1" applyAlignment="1">
      <alignment horizontal="right" vertical="top" wrapText="1"/>
    </xf>
    <xf numFmtId="182" fontId="4" fillId="0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top" wrapText="1"/>
    </xf>
    <xf numFmtId="182" fontId="4" fillId="0" borderId="1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24.00390625" style="1" customWidth="1"/>
    <col min="2" max="2" width="60.875" style="1" customWidth="1"/>
    <col min="3" max="3" width="16.25390625" style="1" customWidth="1"/>
    <col min="6" max="6" width="11.75390625" style="0" customWidth="1"/>
  </cols>
  <sheetData>
    <row r="1" spans="1:3" ht="12.75">
      <c r="A1" s="29" t="s">
        <v>74</v>
      </c>
      <c r="B1" s="29"/>
      <c r="C1" s="29"/>
    </row>
    <row r="2" spans="1:3" ht="12.75">
      <c r="A2" s="29"/>
      <c r="B2" s="29"/>
      <c r="C2" s="29"/>
    </row>
    <row r="3" spans="1:3" ht="12.75">
      <c r="A3" s="29"/>
      <c r="B3" s="29"/>
      <c r="C3" s="29"/>
    </row>
    <row r="4" spans="2:3" ht="13.5" customHeight="1">
      <c r="B4" s="2"/>
      <c r="C4" s="7" t="s">
        <v>55</v>
      </c>
    </row>
    <row r="5" spans="1:3" s="11" customFormat="1" ht="31.5">
      <c r="A5" s="10" t="s">
        <v>3</v>
      </c>
      <c r="B5" s="10" t="s">
        <v>5</v>
      </c>
      <c r="C5" s="10" t="s">
        <v>77</v>
      </c>
    </row>
    <row r="6" spans="1:3" ht="15.75">
      <c r="A6" s="3">
        <v>1</v>
      </c>
      <c r="B6" s="3">
        <v>2</v>
      </c>
      <c r="C6" s="3">
        <v>3</v>
      </c>
    </row>
    <row r="7" spans="1:3" ht="15.75">
      <c r="A7" s="4" t="s">
        <v>4</v>
      </c>
      <c r="B7" s="8" t="s">
        <v>51</v>
      </c>
      <c r="C7" s="27">
        <v>85917</v>
      </c>
    </row>
    <row r="8" spans="1:3" ht="15.75">
      <c r="A8" s="5" t="s">
        <v>6</v>
      </c>
      <c r="B8" s="8" t="s">
        <v>7</v>
      </c>
      <c r="C8" s="28">
        <v>65146</v>
      </c>
    </row>
    <row r="9" spans="1:3" ht="32.25" customHeight="1">
      <c r="A9" s="5" t="s">
        <v>64</v>
      </c>
      <c r="B9" s="8" t="s">
        <v>65</v>
      </c>
      <c r="C9" s="28">
        <v>3988</v>
      </c>
    </row>
    <row r="10" spans="1:3" ht="15.75">
      <c r="A10" s="5" t="s">
        <v>8</v>
      </c>
      <c r="B10" s="8" t="s">
        <v>9</v>
      </c>
      <c r="C10" s="28">
        <v>6802.3</v>
      </c>
    </row>
    <row r="11" spans="1:3" ht="15.75">
      <c r="A11" s="5" t="s">
        <v>10</v>
      </c>
      <c r="B11" s="8" t="s">
        <v>11</v>
      </c>
      <c r="C11" s="28">
        <v>1500</v>
      </c>
    </row>
    <row r="12" spans="1:3" ht="45">
      <c r="A12" s="5" t="s">
        <v>12</v>
      </c>
      <c r="B12" s="8" t="s">
        <v>13</v>
      </c>
      <c r="C12" s="28">
        <v>1</v>
      </c>
    </row>
    <row r="13" spans="1:3" ht="45">
      <c r="A13" s="5" t="s">
        <v>14</v>
      </c>
      <c r="B13" s="8" t="s">
        <v>15</v>
      </c>
      <c r="C13" s="28">
        <v>4106.7</v>
      </c>
    </row>
    <row r="14" spans="1:3" ht="30">
      <c r="A14" s="5" t="s">
        <v>48</v>
      </c>
      <c r="B14" s="8" t="s">
        <v>52</v>
      </c>
      <c r="C14" s="28">
        <v>233</v>
      </c>
    </row>
    <row r="15" spans="1:3" ht="30">
      <c r="A15" s="5" t="s">
        <v>53</v>
      </c>
      <c r="B15" s="8" t="s">
        <v>54</v>
      </c>
      <c r="C15" s="28">
        <v>700</v>
      </c>
    </row>
    <row r="16" spans="1:3" ht="30">
      <c r="A16" s="5" t="s">
        <v>16</v>
      </c>
      <c r="B16" s="8" t="s">
        <v>17</v>
      </c>
      <c r="C16" s="28">
        <v>2390</v>
      </c>
    </row>
    <row r="17" spans="1:3" ht="15.75">
      <c r="A17" s="5" t="s">
        <v>50</v>
      </c>
      <c r="B17" s="8" t="s">
        <v>49</v>
      </c>
      <c r="C17" s="28">
        <v>1050</v>
      </c>
    </row>
    <row r="18" spans="1:3" ht="15.75">
      <c r="A18" s="4" t="s">
        <v>18</v>
      </c>
      <c r="B18" s="8" t="s">
        <v>19</v>
      </c>
      <c r="C18" s="27">
        <f>C19</f>
        <v>239946.7</v>
      </c>
    </row>
    <row r="19" spans="1:4" ht="45">
      <c r="A19" s="4" t="s">
        <v>20</v>
      </c>
      <c r="B19" s="8" t="s">
        <v>21</v>
      </c>
      <c r="C19" s="27">
        <f>C20+C21+C22+C23+C24</f>
        <v>239946.7</v>
      </c>
      <c r="D19" s="9"/>
    </row>
    <row r="20" spans="1:3" ht="43.5" customHeight="1">
      <c r="A20" s="4" t="s">
        <v>56</v>
      </c>
      <c r="B20" s="8" t="s">
        <v>57</v>
      </c>
      <c r="C20" s="27">
        <v>43881</v>
      </c>
    </row>
    <row r="21" spans="1:3" ht="45">
      <c r="A21" s="4" t="s">
        <v>58</v>
      </c>
      <c r="B21" s="8" t="s">
        <v>59</v>
      </c>
      <c r="C21" s="27">
        <v>52616.8</v>
      </c>
    </row>
    <row r="22" spans="1:3" ht="45">
      <c r="A22" s="4" t="s">
        <v>60</v>
      </c>
      <c r="B22" s="8" t="s">
        <v>61</v>
      </c>
      <c r="C22" s="27">
        <v>136559.9</v>
      </c>
    </row>
    <row r="23" spans="1:3" ht="31.5">
      <c r="A23" s="4" t="s">
        <v>62</v>
      </c>
      <c r="B23" s="8" t="s">
        <v>63</v>
      </c>
      <c r="C23" s="21">
        <f>6739+150</f>
        <v>6889</v>
      </c>
    </row>
    <row r="24" spans="1:3" ht="31.5" hidden="1">
      <c r="A24" s="4" t="s">
        <v>66</v>
      </c>
      <c r="B24" s="15" t="s">
        <v>67</v>
      </c>
      <c r="C24" s="21"/>
    </row>
    <row r="25" spans="1:4" s="11" customFormat="1" ht="15.75">
      <c r="A25" s="32" t="s">
        <v>22</v>
      </c>
      <c r="B25" s="33"/>
      <c r="C25" s="22">
        <f>C18+C7</f>
        <v>325863.7</v>
      </c>
      <c r="D25" s="12"/>
    </row>
    <row r="26" spans="1:3" ht="15.75">
      <c r="A26" s="30" t="s">
        <v>23</v>
      </c>
      <c r="B26" s="30"/>
      <c r="C26" s="30"/>
    </row>
    <row r="27" spans="1:3" ht="15.75">
      <c r="A27" s="13" t="s">
        <v>24</v>
      </c>
      <c r="B27" s="6" t="s">
        <v>25</v>
      </c>
      <c r="C27" s="23">
        <f>C29+C30+C31+C32+C34+C33</f>
        <v>31199.5</v>
      </c>
    </row>
    <row r="28" spans="1:3" ht="15.75">
      <c r="A28" s="13"/>
      <c r="B28" s="6" t="s">
        <v>0</v>
      </c>
      <c r="C28" s="24"/>
    </row>
    <row r="29" spans="1:3" ht="45">
      <c r="A29" s="13" t="s">
        <v>41</v>
      </c>
      <c r="B29" s="14" t="s">
        <v>1</v>
      </c>
      <c r="C29" s="23">
        <v>400</v>
      </c>
    </row>
    <row r="30" spans="1:3" ht="45">
      <c r="A30" s="13" t="s">
        <v>26</v>
      </c>
      <c r="B30" s="14" t="s">
        <v>2</v>
      </c>
      <c r="C30" s="23">
        <f>18657.5+100+500</f>
        <v>19257.5</v>
      </c>
    </row>
    <row r="31" spans="1:3" ht="15.75">
      <c r="A31" s="13" t="s">
        <v>68</v>
      </c>
      <c r="B31" s="14" t="s">
        <v>70</v>
      </c>
      <c r="C31" s="23">
        <v>6</v>
      </c>
    </row>
    <row r="32" spans="1:3" ht="31.5" customHeight="1">
      <c r="A32" s="13" t="s">
        <v>69</v>
      </c>
      <c r="B32" s="19" t="s">
        <v>71</v>
      </c>
      <c r="C32" s="23">
        <v>5063.4</v>
      </c>
    </row>
    <row r="33" spans="1:3" ht="17.25" customHeight="1">
      <c r="A33" s="13" t="s">
        <v>75</v>
      </c>
      <c r="B33" s="19" t="s">
        <v>76</v>
      </c>
      <c r="C33" s="23">
        <v>160</v>
      </c>
    </row>
    <row r="34" spans="1:3" ht="20.25" customHeight="1">
      <c r="A34" s="13" t="s">
        <v>73</v>
      </c>
      <c r="B34" s="19" t="s">
        <v>72</v>
      </c>
      <c r="C34" s="23">
        <f>6282.6+30</f>
        <v>6312.6</v>
      </c>
    </row>
    <row r="35" spans="1:3" ht="15.75">
      <c r="A35" s="13" t="s">
        <v>27</v>
      </c>
      <c r="B35" s="6" t="s">
        <v>28</v>
      </c>
      <c r="C35" s="23">
        <v>594.8</v>
      </c>
    </row>
    <row r="36" spans="1:3" ht="30">
      <c r="A36" s="13" t="s">
        <v>29</v>
      </c>
      <c r="B36" s="6" t="s">
        <v>30</v>
      </c>
      <c r="C36" s="23">
        <f>3178.2+50</f>
        <v>3228.2</v>
      </c>
    </row>
    <row r="37" spans="1:3" ht="15.75">
      <c r="A37" s="13" t="s">
        <v>31</v>
      </c>
      <c r="B37" s="6" t="s">
        <v>32</v>
      </c>
      <c r="C37" s="26">
        <v>43496.5</v>
      </c>
    </row>
    <row r="38" spans="1:6" ht="15.75">
      <c r="A38" s="13" t="s">
        <v>33</v>
      </c>
      <c r="B38" s="6" t="s">
        <v>34</v>
      </c>
      <c r="C38" s="26">
        <v>5684.9</v>
      </c>
      <c r="F38" s="16"/>
    </row>
    <row r="39" spans="1:6" ht="15.75">
      <c r="A39" s="13" t="s">
        <v>42</v>
      </c>
      <c r="B39" s="6" t="s">
        <v>43</v>
      </c>
      <c r="C39" s="26">
        <f>197705.9+2000</f>
        <v>199705.9</v>
      </c>
      <c r="E39" s="17"/>
      <c r="F39" s="1"/>
    </row>
    <row r="40" spans="1:6" ht="15.75">
      <c r="A40" s="13" t="s">
        <v>35</v>
      </c>
      <c r="B40" s="6" t="s">
        <v>36</v>
      </c>
      <c r="C40" s="26">
        <f>22860.7+300+200+548.1</f>
        <v>23908.8</v>
      </c>
      <c r="E40" s="17"/>
      <c r="F40" s="1"/>
    </row>
    <row r="41" spans="1:6" ht="15.75">
      <c r="A41" s="13" t="s">
        <v>44</v>
      </c>
      <c r="B41" s="6" t="s">
        <v>45</v>
      </c>
      <c r="C41" s="26">
        <f>15588.7+40</f>
        <v>15628.7</v>
      </c>
      <c r="E41" s="17"/>
      <c r="F41" s="1"/>
    </row>
    <row r="42" spans="1:6" ht="15.75">
      <c r="A42" s="13" t="s">
        <v>37</v>
      </c>
      <c r="B42" s="6" t="s">
        <v>38</v>
      </c>
      <c r="C42" s="26">
        <v>6355.6</v>
      </c>
      <c r="E42" s="17"/>
      <c r="F42" s="1"/>
    </row>
    <row r="43" spans="1:8" ht="45">
      <c r="A43" s="13" t="s">
        <v>46</v>
      </c>
      <c r="B43" s="20" t="s">
        <v>47</v>
      </c>
      <c r="C43" s="25">
        <v>1187</v>
      </c>
      <c r="E43" s="17"/>
      <c r="F43" s="1"/>
      <c r="H43" s="16"/>
    </row>
    <row r="44" spans="1:6" s="11" customFormat="1" ht="15.75">
      <c r="A44" s="31" t="s">
        <v>39</v>
      </c>
      <c r="B44" s="31"/>
      <c r="C44" s="24">
        <f>SUM(C27+C35+C36+C37+C38+C39+C40+C41+C42+C43)</f>
        <v>330989.89999999997</v>
      </c>
      <c r="E44" s="1"/>
      <c r="F44" s="18"/>
    </row>
    <row r="45" spans="1:5" s="11" customFormat="1" ht="15.75">
      <c r="A45" s="31" t="s">
        <v>40</v>
      </c>
      <c r="B45" s="31"/>
      <c r="C45" s="26">
        <f>C25-C44</f>
        <v>-5126.199999999953</v>
      </c>
      <c r="E45" s="12"/>
    </row>
  </sheetData>
  <sheetProtection/>
  <mergeCells count="5">
    <mergeCell ref="A1:C3"/>
    <mergeCell ref="A26:C26"/>
    <mergeCell ref="A44:B44"/>
    <mergeCell ref="A45:B45"/>
    <mergeCell ref="A25:B2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parshikova</dc:creator>
  <cp:keywords/>
  <dc:description/>
  <cp:lastModifiedBy>User</cp:lastModifiedBy>
  <cp:lastPrinted>2018-11-16T12:37:35Z</cp:lastPrinted>
  <dcterms:created xsi:type="dcterms:W3CDTF">2006-10-12T14:20:24Z</dcterms:created>
  <dcterms:modified xsi:type="dcterms:W3CDTF">2019-11-12T08:08:10Z</dcterms:modified>
  <cp:category/>
  <cp:version/>
  <cp:contentType/>
  <cp:contentStatus/>
</cp:coreProperties>
</file>