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15" sheetId="1" r:id="rId1"/>
  </sheets>
  <definedNames>
    <definedName name="_xlnm.Print_Area" localSheetId="0">'15'!$A$1:$S$19</definedName>
  </definedNames>
  <calcPr fullCalcOnLoad="1"/>
</workbook>
</file>

<file path=xl/sharedStrings.xml><?xml version="1.0" encoding="utf-8"?>
<sst xmlns="http://schemas.openxmlformats.org/spreadsheetml/2006/main" count="87" uniqueCount="46">
  <si>
    <t>900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</si>
  <si>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</si>
  <si>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</si>
  <si>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</si>
  <si>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</si>
  <si>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</si>
  <si>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</si>
  <si>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</si>
  <si>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</si>
  <si>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</si>
  <si>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</si>
  <si>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</si>
  <si>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</si>
  <si>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</si>
  <si>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Администрация Дубровского района</t>
  </si>
  <si>
    <t xml:space="preserve">  Содействие реформированию жилищно-коммунального хозяйства, создание благоприятных условий проживания граждан</t>
  </si>
  <si>
    <t>ИТОГО:</t>
  </si>
  <si>
    <t>2021 год</t>
  </si>
  <si>
    <t>Капитальные вложения в объекты государственной (муниципальной) собственности</t>
  </si>
  <si>
    <t>Бюджетные инвестиции</t>
  </si>
  <si>
    <t>2022 год</t>
  </si>
  <si>
    <t>S1270</t>
  </si>
  <si>
    <t xml:space="preserve">  Софинансирование объектов капитальных вложений муниципальной собственности</t>
  </si>
  <si>
    <t>Региональный проект "Чистая вода"</t>
  </si>
  <si>
    <t>G5</t>
  </si>
  <si>
    <t>Перечень</t>
  </si>
  <si>
    <t>Единица измерения</t>
  </si>
  <si>
    <t>Мощность</t>
  </si>
  <si>
    <t>Срок ввода в эксплуатацию</t>
  </si>
  <si>
    <t>Бюджетные инвестиции в объекты капитального строительства государственной (муниципальной) собственности</t>
  </si>
  <si>
    <t>Реконструкция системы водоснабжения в д.Пеклино Дубровского района Брянской области</t>
  </si>
  <si>
    <t>Реконструкция системы водоснабжения в п.Серпеевский Дубровского района Брянской области</t>
  </si>
  <si>
    <t>Областной бюджет</t>
  </si>
  <si>
    <t>Местный бюджет</t>
  </si>
  <si>
    <t>скважина</t>
  </si>
  <si>
    <t>сети км/водонапорная башня</t>
  </si>
  <si>
    <t>0,1/1</t>
  </si>
  <si>
    <t>скважина/водонапорная башня</t>
  </si>
  <si>
    <t>объектов бюджетных инвестиций муниципальной собственности на 2021-2023 годы</t>
  </si>
  <si>
    <t xml:space="preserve">  Муниципальная программа "Реализация отдельных полномочий Дубровского муниципального района Брянской области                                               (2021 - 2023 годы)" </t>
  </si>
  <si>
    <t>2023 год</t>
  </si>
  <si>
    <t>сети км/скв/на с.ст.под.т./вод.б</t>
  </si>
  <si>
    <t>1,285/1/1/1</t>
  </si>
  <si>
    <t>Реконструкцияартезианской скважины  и водонапорной башни в д.Рековичи Дубровского района Брянской области</t>
  </si>
  <si>
    <t>Реконструкция водозаборного  сооружения в д.Большая Островня Дубровского района Брянской области</t>
  </si>
  <si>
    <t>1/1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</si>
</sst>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  <numFmt numFmtId="172" formatCode="0.0"/>
    <numFmt numFmtId="173" formatCode="#,##0.00_ ;[Red]\-#,##0.00\ "/>
    <numFmt numFmtId="17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1" fillId="24" borderId="2" applyNumberFormat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3" borderId="1" applyNumberFormat="0" applyAlignment="0" applyProtection="0"/>
    <xf numFmtId="0" fontId="31" fillId="0" borderId="6" applyNumberFormat="0" applyFill="0" applyAlignment="0" applyProtection="0"/>
    <xf numFmtId="0" fontId="13" fillId="12" borderId="0" applyNumberFormat="0" applyBorder="0" applyAlignment="0" applyProtection="0"/>
    <xf numFmtId="0" fontId="26" fillId="4" borderId="7" applyNumberFormat="0" applyFont="0" applyAlignment="0" applyProtection="0"/>
    <xf numFmtId="0" fontId="5" fillId="23" borderId="8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0" fontId="32" fillId="25" borderId="0">
      <alignment/>
      <protection/>
    </xf>
    <xf numFmtId="0" fontId="34" fillId="0" borderId="0">
      <alignment horizontal="center"/>
      <protection/>
    </xf>
    <xf numFmtId="0" fontId="32" fillId="0" borderId="0">
      <alignment horizontal="right"/>
      <protection/>
    </xf>
    <xf numFmtId="0" fontId="32" fillId="25" borderId="10">
      <alignment/>
      <protection/>
    </xf>
    <xf numFmtId="0" fontId="32" fillId="0" borderId="11">
      <alignment horizontal="center" vertical="center" wrapText="1"/>
      <protection/>
    </xf>
    <xf numFmtId="0" fontId="32" fillId="25" borderId="12">
      <alignment/>
      <protection/>
    </xf>
    <xf numFmtId="0" fontId="32" fillId="25" borderId="0">
      <alignment shrinkToFit="1"/>
      <protection/>
    </xf>
    <xf numFmtId="0" fontId="35" fillId="0" borderId="12">
      <alignment horizontal="right"/>
      <protection/>
    </xf>
    <xf numFmtId="4" fontId="35" fillId="12" borderId="12">
      <alignment horizontal="right" vertical="top" shrinkToFit="1"/>
      <protection/>
    </xf>
    <xf numFmtId="4" fontId="35" fillId="9" borderId="1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5" fillId="0" borderId="11">
      <alignment vertical="top" wrapText="1"/>
      <protection/>
    </xf>
    <xf numFmtId="0" fontId="35" fillId="0" borderId="11">
      <alignment vertical="top" wrapText="1"/>
      <protection/>
    </xf>
    <xf numFmtId="49" fontId="32" fillId="0" borderId="11">
      <alignment horizontal="center" vertical="top" shrinkToFit="1"/>
      <protection/>
    </xf>
    <xf numFmtId="49" fontId="32" fillId="0" borderId="11">
      <alignment horizontal="center" vertical="top" shrinkToFit="1"/>
      <protection/>
    </xf>
    <xf numFmtId="4" fontId="35" fillId="12" borderId="11">
      <alignment horizontal="right" vertical="top" shrinkToFit="1"/>
      <protection/>
    </xf>
    <xf numFmtId="4" fontId="35" fillId="12" borderId="11">
      <alignment horizontal="right" vertical="top" shrinkToFit="1"/>
      <protection/>
    </xf>
    <xf numFmtId="4" fontId="35" fillId="9" borderId="11">
      <alignment horizontal="right" vertical="top" shrinkToFit="1"/>
      <protection/>
    </xf>
    <xf numFmtId="0" fontId="32" fillId="25" borderId="13">
      <alignment/>
      <protection/>
    </xf>
    <xf numFmtId="0" fontId="32" fillId="25" borderId="13">
      <alignment horizontal="center"/>
      <protection/>
    </xf>
    <xf numFmtId="4" fontId="35" fillId="0" borderId="11">
      <alignment horizontal="right" vertical="top" shrinkToFit="1"/>
      <protection/>
    </xf>
    <xf numFmtId="49" fontId="32" fillId="0" borderId="11">
      <alignment vertical="top" wrapText="1"/>
      <protection/>
    </xf>
    <xf numFmtId="4" fontId="32" fillId="0" borderId="11">
      <alignment horizontal="right" vertical="top" shrinkToFit="1"/>
      <protection/>
    </xf>
    <xf numFmtId="0" fontId="32" fillId="25" borderId="13">
      <alignment shrinkToFit="1"/>
      <protection/>
    </xf>
    <xf numFmtId="0" fontId="32" fillId="25" borderId="12">
      <alignment horizontal="center"/>
      <protection/>
    </xf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1" applyNumberFormat="0" applyAlignment="0" applyProtection="0"/>
    <xf numFmtId="0" fontId="5" fillId="25" borderId="8" applyNumberFormat="0" applyAlignment="0" applyProtection="0"/>
    <xf numFmtId="0" fontId="6" fillId="25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7" applyNumberFormat="0" applyFill="0" applyAlignment="0" applyProtection="0"/>
    <xf numFmtId="0" fontId="11" fillId="24" borderId="2" applyNumberFormat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43" fillId="0" borderId="0">
      <alignment vertical="top" wrapText="1"/>
      <protection/>
    </xf>
    <xf numFmtId="0" fontId="0" fillId="29" borderId="0">
      <alignment/>
      <protection/>
    </xf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shrinkToFit="1"/>
    </xf>
    <xf numFmtId="0" fontId="37" fillId="0" borderId="19" xfId="126" applyFont="1" applyFill="1" applyBorder="1" applyAlignment="1">
      <alignment vertical="center" wrapText="1"/>
      <protection/>
    </xf>
    <xf numFmtId="3" fontId="37" fillId="0" borderId="19" xfId="0" applyNumberFormat="1" applyFont="1" applyFill="1" applyBorder="1" applyAlignment="1">
      <alignment horizontal="center" vertical="center" shrinkToFit="1"/>
    </xf>
    <xf numFmtId="3" fontId="37" fillId="0" borderId="19" xfId="126" applyNumberFormat="1" applyFont="1" applyFill="1" applyBorder="1" applyAlignment="1">
      <alignment horizontal="center" vertical="center" shrinkToFit="1"/>
      <protection/>
    </xf>
    <xf numFmtId="0" fontId="37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9" xfId="126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126" applyNumberFormat="1" applyFont="1" applyFill="1" applyBorder="1" applyAlignment="1">
      <alignment horizontal="center" vertical="center" shrinkToFit="1"/>
      <protection/>
    </xf>
    <xf numFmtId="3" fontId="20" fillId="0" borderId="19" xfId="0" applyNumberFormat="1" applyFont="1" applyFill="1" applyBorder="1" applyAlignment="1">
      <alignment horizontal="center" vertical="center" shrinkToFi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9" xfId="126" applyNumberFormat="1" applyFont="1" applyFill="1" applyBorder="1" applyAlignment="1">
      <alignment horizontal="center" vertical="center" shrinkToFit="1"/>
      <protection/>
    </xf>
    <xf numFmtId="0" fontId="20" fillId="0" borderId="11" xfId="94" applyNumberFormat="1" applyFont="1" applyFill="1" applyAlignment="1" applyProtection="1">
      <alignment horizontal="center" vertical="center" shrinkToFit="1"/>
      <protection/>
    </xf>
    <xf numFmtId="4" fontId="20" fillId="0" borderId="19" xfId="0" applyNumberFormat="1" applyFont="1" applyFill="1" applyBorder="1" applyAlignment="1">
      <alignment horizontal="right" vertical="center" shrinkToFit="1"/>
    </xf>
    <xf numFmtId="4" fontId="21" fillId="0" borderId="19" xfId="96" applyNumberFormat="1" applyFont="1" applyFill="1" applyBorder="1" applyAlignment="1" applyProtection="1">
      <alignment horizontal="right" vertical="center" shrinkToFit="1"/>
      <protection/>
    </xf>
    <xf numFmtId="3" fontId="38" fillId="0" borderId="19" xfId="0" applyNumberFormat="1" applyFont="1" applyFill="1" applyBorder="1" applyAlignment="1">
      <alignment horizontal="center" vertical="center" shrinkToFit="1"/>
    </xf>
    <xf numFmtId="3" fontId="38" fillId="0" borderId="19" xfId="0" applyNumberFormat="1" applyFont="1" applyFill="1" applyBorder="1" applyAlignment="1">
      <alignment horizontal="center" vertical="center" wrapText="1"/>
    </xf>
    <xf numFmtId="3" fontId="20" fillId="0" borderId="11" xfId="94" applyNumberFormat="1" applyFont="1" applyFill="1" applyAlignment="1" applyProtection="1">
      <alignment horizontal="center" vertical="center" shrinkToFit="1"/>
      <protection/>
    </xf>
    <xf numFmtId="0" fontId="21" fillId="0" borderId="19" xfId="91" applyNumberFormat="1" applyFont="1" applyFill="1" applyBorder="1" applyAlignment="1" applyProtection="1">
      <alignment vertical="center" wrapText="1"/>
      <protection/>
    </xf>
    <xf numFmtId="4" fontId="21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49" fontId="37" fillId="0" borderId="19" xfId="125" applyNumberFormat="1" applyFont="1" applyFill="1" applyBorder="1" applyAlignment="1">
      <alignment horizontal="center" vertical="center" wrapText="1"/>
      <protection/>
    </xf>
    <xf numFmtId="49" fontId="20" fillId="0" borderId="19" xfId="125" applyNumberFormat="1" applyFont="1" applyFill="1" applyBorder="1" applyAlignment="1">
      <alignment horizontal="center" vertical="center" wrapText="1"/>
      <protection/>
    </xf>
    <xf numFmtId="4" fontId="20" fillId="0" borderId="19" xfId="88" applyNumberFormat="1" applyFont="1" applyFill="1" applyBorder="1" applyAlignment="1" applyProtection="1">
      <alignment horizontal="right" vertical="center" shrinkToFit="1"/>
      <protection locked="0"/>
    </xf>
    <xf numFmtId="4" fontId="21" fillId="0" borderId="19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 wrapText="1"/>
    </xf>
    <xf numFmtId="4" fontId="37" fillId="0" borderId="21" xfId="87" applyNumberFormat="1" applyFont="1" applyFill="1" applyBorder="1" applyAlignment="1" applyProtection="1">
      <alignment horizontal="right" vertical="center" shrinkToFit="1"/>
      <protection locked="0"/>
    </xf>
    <xf numFmtId="4" fontId="20" fillId="0" borderId="21" xfId="95" applyNumberFormat="1" applyFont="1" applyFill="1" applyBorder="1" applyAlignment="1" applyProtection="1">
      <alignment horizontal="right" vertical="center" shrinkToFit="1"/>
      <protection locked="0"/>
    </xf>
    <xf numFmtId="4" fontId="20" fillId="0" borderId="22" xfId="96" applyNumberFormat="1" applyFont="1" applyFill="1" applyBorder="1" applyAlignment="1" applyProtection="1">
      <alignment horizontal="right" vertical="center" shrinkToFit="1"/>
      <protection/>
    </xf>
    <xf numFmtId="4" fontId="21" fillId="0" borderId="21" xfId="96" applyNumberFormat="1" applyFont="1" applyFill="1" applyBorder="1" applyAlignment="1" applyProtection="1">
      <alignment horizontal="right" vertical="center" shrinkToFit="1"/>
      <protection/>
    </xf>
    <xf numFmtId="4" fontId="20" fillId="0" borderId="22" xfId="0" applyNumberFormat="1" applyFont="1" applyFill="1" applyBorder="1" applyAlignment="1">
      <alignment horizontal="right" vertical="center" wrapText="1"/>
    </xf>
    <xf numFmtId="4" fontId="37" fillId="0" borderId="22" xfId="96" applyNumberFormat="1" applyFont="1" applyFill="1" applyBorder="1" applyAlignment="1" applyProtection="1">
      <alignment horizontal="right" vertical="center" shrinkToFit="1"/>
      <protection/>
    </xf>
    <xf numFmtId="4" fontId="20" fillId="0" borderId="19" xfId="96" applyNumberFormat="1" applyFont="1" applyFill="1" applyBorder="1" applyAlignment="1" applyProtection="1">
      <alignment horizontal="right" vertical="center" shrinkToFit="1"/>
      <protection/>
    </xf>
    <xf numFmtId="4" fontId="20" fillId="0" borderId="19" xfId="0" applyNumberFormat="1" applyFont="1" applyFill="1" applyBorder="1" applyAlignment="1">
      <alignment horizontal="right" vertical="center" wrapText="1"/>
    </xf>
    <xf numFmtId="4" fontId="37" fillId="0" borderId="19" xfId="96" applyNumberFormat="1" applyFont="1" applyFill="1" applyBorder="1" applyAlignment="1" applyProtection="1">
      <alignment horizontal="right" vertical="center" shrinkToFit="1"/>
      <protection/>
    </xf>
    <xf numFmtId="0" fontId="20" fillId="0" borderId="19" xfId="0" applyNumberFormat="1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 shrinkToFit="1"/>
    </xf>
    <xf numFmtId="4" fontId="21" fillId="0" borderId="19" xfId="0" applyNumberFormat="1" applyFont="1" applyFill="1" applyBorder="1" applyAlignment="1">
      <alignment horizontal="right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21" fillId="0" borderId="23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21" fillId="0" borderId="19" xfId="92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22" fillId="5" borderId="19" xfId="0" applyFont="1" applyFill="1" applyBorder="1" applyAlignment="1">
      <alignment vertical="center"/>
    </xf>
    <xf numFmtId="4" fontId="37" fillId="5" borderId="21" xfId="87" applyNumberFormat="1" applyFont="1" applyFill="1" applyBorder="1" applyAlignment="1" applyProtection="1">
      <alignment horizontal="right" vertical="center" shrinkToFit="1"/>
      <protection/>
    </xf>
    <xf numFmtId="0" fontId="37" fillId="12" borderId="19" xfId="0" applyFont="1" applyFill="1" applyBorder="1" applyAlignment="1">
      <alignment vertical="center" wrapText="1"/>
    </xf>
    <xf numFmtId="49" fontId="37" fillId="12" borderId="19" xfId="0" applyNumberFormat="1" applyFont="1" applyFill="1" applyBorder="1" applyAlignment="1">
      <alignment horizontal="center" vertical="center" shrinkToFi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9" xfId="0" applyNumberFormat="1" applyFont="1" applyFill="1" applyBorder="1" applyAlignment="1">
      <alignment horizontal="center" vertical="center" wrapText="1"/>
    </xf>
    <xf numFmtId="4" fontId="37" fillId="12" borderId="21" xfId="87" applyNumberFormat="1" applyFont="1" applyFill="1" applyBorder="1" applyAlignment="1" applyProtection="1">
      <alignment horizontal="right" vertical="center" shrinkToFit="1"/>
      <protection locked="0"/>
    </xf>
    <xf numFmtId="4" fontId="21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3_Документ" xfId="92"/>
    <cellStyle name="xl34" xfId="93"/>
    <cellStyle name="xl34_Документ" xfId="94"/>
    <cellStyle name="xl35" xfId="95"/>
    <cellStyle name="xl35_Документ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Обычный_15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view="pageBreakPreview" zoomScale="75" zoomScaleSheetLayoutView="75" workbookViewId="0" topLeftCell="A4">
      <selection activeCell="Q15" sqref="Q15"/>
    </sheetView>
  </sheetViews>
  <sheetFormatPr defaultColWidth="9.125" defaultRowHeight="12.75" outlineLevelRow="1"/>
  <cols>
    <col min="1" max="1" width="40.00390625" style="49" customWidth="1"/>
    <col min="2" max="2" width="5.50390625" style="49" customWidth="1"/>
    <col min="3" max="3" width="6.625" style="49" customWidth="1"/>
    <col min="4" max="4" width="5.875" style="49" customWidth="1"/>
    <col min="5" max="5" width="7.625" style="49" customWidth="1"/>
    <col min="6" max="6" width="14.50390625" style="49" customWidth="1"/>
    <col min="7" max="7" width="7.625" style="49" customWidth="1"/>
    <col min="8" max="8" width="10.50390625" style="49" customWidth="1"/>
    <col min="9" max="9" width="11.625" style="49" customWidth="1"/>
    <col min="10" max="10" width="14.375" style="49" customWidth="1"/>
    <col min="11" max="11" width="17.25390625" style="49" customWidth="1"/>
    <col min="12" max="13" width="16.625" style="49" customWidth="1"/>
    <col min="14" max="14" width="18.625" style="46" customWidth="1"/>
    <col min="15" max="16" width="16.625" style="49" customWidth="1"/>
    <col min="17" max="17" width="19.375" style="46" customWidth="1"/>
    <col min="18" max="18" width="17.00390625" style="46" customWidth="1"/>
    <col min="19" max="19" width="16.625" style="46" customWidth="1"/>
    <col min="20" max="16384" width="9.125" style="46" customWidth="1"/>
  </cols>
  <sheetData>
    <row r="1" spans="1:19" ht="23.25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17.25" customHeight="1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50.25" customHeight="1">
      <c r="A3" s="47"/>
      <c r="B3" s="47"/>
      <c r="C3" s="47"/>
      <c r="D3" s="47"/>
      <c r="E3" s="48"/>
      <c r="F3" s="48"/>
      <c r="G3" s="48"/>
      <c r="H3" s="48"/>
      <c r="I3" s="48"/>
      <c r="J3" s="47"/>
      <c r="S3" s="50" t="s">
        <v>12</v>
      </c>
    </row>
    <row r="4" spans="1:19" s="52" customFormat="1" ht="46.5">
      <c r="A4" s="1" t="s">
        <v>4</v>
      </c>
      <c r="B4" s="2" t="s">
        <v>5</v>
      </c>
      <c r="C4" s="2" t="s">
        <v>6</v>
      </c>
      <c r="D4" s="2" t="s">
        <v>13</v>
      </c>
      <c r="E4" s="2" t="s">
        <v>7</v>
      </c>
      <c r="F4" s="2" t="s">
        <v>8</v>
      </c>
      <c r="G4" s="2" t="s">
        <v>9</v>
      </c>
      <c r="H4" s="51" t="s">
        <v>26</v>
      </c>
      <c r="I4" s="51" t="s">
        <v>27</v>
      </c>
      <c r="J4" s="51" t="s">
        <v>28</v>
      </c>
      <c r="K4" s="29" t="s">
        <v>17</v>
      </c>
      <c r="L4" s="41" t="s">
        <v>32</v>
      </c>
      <c r="M4" s="41" t="s">
        <v>33</v>
      </c>
      <c r="N4" s="42" t="s">
        <v>20</v>
      </c>
      <c r="O4" s="41" t="s">
        <v>32</v>
      </c>
      <c r="P4" s="41" t="s">
        <v>33</v>
      </c>
      <c r="Q4" s="42" t="s">
        <v>40</v>
      </c>
      <c r="R4" s="41" t="s">
        <v>32</v>
      </c>
      <c r="S4" s="41" t="s">
        <v>33</v>
      </c>
    </row>
    <row r="5" spans="1:19" s="52" customFormat="1" ht="15.75" customHeight="1">
      <c r="A5" s="29" t="s">
        <v>2</v>
      </c>
      <c r="B5" s="40" t="s">
        <v>10</v>
      </c>
      <c r="C5" s="40" t="s">
        <v>11</v>
      </c>
      <c r="D5" s="40">
        <v>4</v>
      </c>
      <c r="E5" s="40">
        <v>5</v>
      </c>
      <c r="F5" s="40">
        <v>6</v>
      </c>
      <c r="G5" s="40">
        <v>7</v>
      </c>
      <c r="H5" s="53">
        <v>8</v>
      </c>
      <c r="I5" s="53">
        <v>9</v>
      </c>
      <c r="J5" s="53">
        <v>10</v>
      </c>
      <c r="K5" s="40">
        <v>11</v>
      </c>
      <c r="L5" s="40">
        <v>12</v>
      </c>
      <c r="M5" s="40">
        <v>13</v>
      </c>
      <c r="N5" s="53">
        <v>14</v>
      </c>
      <c r="O5" s="40">
        <v>15</v>
      </c>
      <c r="P5" s="40">
        <v>16</v>
      </c>
      <c r="Q5" s="53">
        <v>17</v>
      </c>
      <c r="R5" s="53">
        <v>18</v>
      </c>
      <c r="S5" s="53">
        <v>19</v>
      </c>
    </row>
    <row r="6" spans="1:19" s="50" customFormat="1" ht="78">
      <c r="A6" s="58" t="s">
        <v>39</v>
      </c>
      <c r="B6" s="59" t="s">
        <v>1</v>
      </c>
      <c r="C6" s="60"/>
      <c r="D6" s="60"/>
      <c r="E6" s="60"/>
      <c r="F6" s="61"/>
      <c r="G6" s="60"/>
      <c r="H6" s="60"/>
      <c r="I6" s="60"/>
      <c r="J6" s="60"/>
      <c r="K6" s="62">
        <f aca="true" t="shared" si="0" ref="K6:S6">K7+K15</f>
        <v>9858455.52</v>
      </c>
      <c r="L6" s="62">
        <f t="shared" si="0"/>
        <v>9365532</v>
      </c>
      <c r="M6" s="62">
        <f t="shared" si="0"/>
        <v>492923.52</v>
      </c>
      <c r="N6" s="62">
        <f t="shared" si="0"/>
        <v>3126315.79</v>
      </c>
      <c r="O6" s="62">
        <f>O7+O15</f>
        <v>2970000</v>
      </c>
      <c r="P6" s="62">
        <f>P7+P15</f>
        <v>156315.79</v>
      </c>
      <c r="Q6" s="62">
        <f t="shared" si="0"/>
        <v>0</v>
      </c>
      <c r="R6" s="62">
        <f t="shared" si="0"/>
        <v>0</v>
      </c>
      <c r="S6" s="62">
        <f t="shared" si="0"/>
        <v>0</v>
      </c>
    </row>
    <row r="7" spans="1:19" s="50" customFormat="1" ht="62.25" outlineLevel="1">
      <c r="A7" s="4" t="s">
        <v>15</v>
      </c>
      <c r="B7" s="17" t="s">
        <v>1</v>
      </c>
      <c r="C7" s="17" t="s">
        <v>3</v>
      </c>
      <c r="D7" s="18">
        <v>56</v>
      </c>
      <c r="E7" s="6"/>
      <c r="F7" s="7"/>
      <c r="G7" s="6"/>
      <c r="H7" s="15"/>
      <c r="I7" s="15"/>
      <c r="J7" s="15"/>
      <c r="K7" s="30">
        <f>K8</f>
        <v>3473685</v>
      </c>
      <c r="L7" s="30">
        <f>L8</f>
        <v>3300000</v>
      </c>
      <c r="M7" s="30">
        <f aca="true" t="shared" si="1" ref="L7:S8">M8</f>
        <v>173685</v>
      </c>
      <c r="N7" s="30">
        <f t="shared" si="1"/>
        <v>0</v>
      </c>
      <c r="O7" s="30">
        <f t="shared" si="1"/>
        <v>0</v>
      </c>
      <c r="P7" s="30">
        <f t="shared" si="1"/>
        <v>0</v>
      </c>
      <c r="Q7" s="30">
        <f t="shared" si="1"/>
        <v>0</v>
      </c>
      <c r="R7" s="30">
        <f t="shared" si="1"/>
        <v>0</v>
      </c>
      <c r="S7" s="30">
        <f t="shared" si="1"/>
        <v>0</v>
      </c>
    </row>
    <row r="8" spans="1:19" s="50" customFormat="1" ht="15" outlineLevel="1">
      <c r="A8" s="8" t="s">
        <v>14</v>
      </c>
      <c r="B8" s="11" t="s">
        <v>1</v>
      </c>
      <c r="C8" s="11" t="s">
        <v>3</v>
      </c>
      <c r="D8" s="12">
        <v>56</v>
      </c>
      <c r="E8" s="13" t="s">
        <v>0</v>
      </c>
      <c r="F8" s="10"/>
      <c r="G8" s="13"/>
      <c r="H8" s="15"/>
      <c r="I8" s="15"/>
      <c r="J8" s="15"/>
      <c r="K8" s="31">
        <f>K9</f>
        <v>3473685</v>
      </c>
      <c r="L8" s="31">
        <f t="shared" si="1"/>
        <v>3300000</v>
      </c>
      <c r="M8" s="31">
        <f t="shared" si="1"/>
        <v>173685</v>
      </c>
      <c r="N8" s="31">
        <f t="shared" si="1"/>
        <v>0</v>
      </c>
      <c r="O8" s="31">
        <f t="shared" si="1"/>
        <v>0</v>
      </c>
      <c r="P8" s="31">
        <f t="shared" si="1"/>
        <v>0</v>
      </c>
      <c r="Q8" s="31">
        <f t="shared" si="1"/>
        <v>0</v>
      </c>
      <c r="R8" s="31">
        <f t="shared" si="1"/>
        <v>0</v>
      </c>
      <c r="S8" s="31">
        <f t="shared" si="1"/>
        <v>0</v>
      </c>
    </row>
    <row r="9" spans="1:19" s="50" customFormat="1" ht="46.5" outlineLevel="1">
      <c r="A9" s="54" t="s">
        <v>22</v>
      </c>
      <c r="B9" s="11" t="s">
        <v>1</v>
      </c>
      <c r="C9" s="11" t="s">
        <v>3</v>
      </c>
      <c r="D9" s="12">
        <v>56</v>
      </c>
      <c r="E9" s="13" t="s">
        <v>0</v>
      </c>
      <c r="F9" s="14" t="s">
        <v>21</v>
      </c>
      <c r="G9" s="19"/>
      <c r="H9" s="15"/>
      <c r="I9" s="15"/>
      <c r="J9" s="15"/>
      <c r="K9" s="32">
        <f aca="true" t="shared" si="2" ref="K9:Q10">K10</f>
        <v>3473685</v>
      </c>
      <c r="L9" s="16">
        <f aca="true" t="shared" si="3" ref="L9:P11">L10</f>
        <v>3300000</v>
      </c>
      <c r="M9" s="16">
        <f t="shared" si="3"/>
        <v>173685</v>
      </c>
      <c r="N9" s="36">
        <f t="shared" si="2"/>
        <v>0</v>
      </c>
      <c r="O9" s="36">
        <f t="shared" si="2"/>
        <v>0</v>
      </c>
      <c r="P9" s="36">
        <f t="shared" si="2"/>
        <v>0</v>
      </c>
      <c r="Q9" s="36">
        <f t="shared" si="2"/>
        <v>0</v>
      </c>
      <c r="R9" s="26">
        <f>R10</f>
        <v>0</v>
      </c>
      <c r="S9" s="26">
        <f>S10</f>
        <v>0</v>
      </c>
    </row>
    <row r="10" spans="1:19" s="50" customFormat="1" ht="46.5" outlineLevel="1">
      <c r="A10" s="20" t="s">
        <v>18</v>
      </c>
      <c r="B10" s="11" t="s">
        <v>1</v>
      </c>
      <c r="C10" s="11" t="s">
        <v>3</v>
      </c>
      <c r="D10" s="12">
        <v>56</v>
      </c>
      <c r="E10" s="13" t="s">
        <v>0</v>
      </c>
      <c r="F10" s="14" t="s">
        <v>21</v>
      </c>
      <c r="G10" s="19">
        <v>400</v>
      </c>
      <c r="H10" s="15"/>
      <c r="I10" s="15"/>
      <c r="J10" s="15"/>
      <c r="K10" s="32">
        <f t="shared" si="2"/>
        <v>3473685</v>
      </c>
      <c r="L10" s="16">
        <f t="shared" si="3"/>
        <v>3300000</v>
      </c>
      <c r="M10" s="16">
        <f t="shared" si="3"/>
        <v>173685</v>
      </c>
      <c r="N10" s="16">
        <v>0</v>
      </c>
      <c r="O10" s="16">
        <f t="shared" si="3"/>
        <v>0</v>
      </c>
      <c r="P10" s="16">
        <f t="shared" si="3"/>
        <v>0</v>
      </c>
      <c r="Q10" s="36">
        <f t="shared" si="2"/>
        <v>0</v>
      </c>
      <c r="R10" s="26">
        <f>R11</f>
        <v>0</v>
      </c>
      <c r="S10" s="26">
        <f>S11</f>
        <v>0</v>
      </c>
    </row>
    <row r="11" spans="1:19" s="50" customFormat="1" ht="15" outlineLevel="1">
      <c r="A11" s="20" t="s">
        <v>19</v>
      </c>
      <c r="B11" s="11" t="s">
        <v>1</v>
      </c>
      <c r="C11" s="11" t="s">
        <v>3</v>
      </c>
      <c r="D11" s="12">
        <v>56</v>
      </c>
      <c r="E11" s="13" t="s">
        <v>0</v>
      </c>
      <c r="F11" s="14" t="s">
        <v>21</v>
      </c>
      <c r="G11" s="19">
        <v>410</v>
      </c>
      <c r="H11" s="15"/>
      <c r="I11" s="15"/>
      <c r="J11" s="15"/>
      <c r="K11" s="33">
        <f>173685+3300000</f>
        <v>3473685</v>
      </c>
      <c r="L11" s="16">
        <f t="shared" si="3"/>
        <v>3300000</v>
      </c>
      <c r="M11" s="16">
        <f t="shared" si="3"/>
        <v>173685</v>
      </c>
      <c r="N11" s="36">
        <v>0</v>
      </c>
      <c r="O11" s="16">
        <v>0</v>
      </c>
      <c r="P11" s="16">
        <v>0</v>
      </c>
      <c r="Q11" s="36">
        <v>0</v>
      </c>
      <c r="R11" s="26">
        <v>0</v>
      </c>
      <c r="S11" s="26">
        <v>0</v>
      </c>
    </row>
    <row r="12" spans="1:19" s="50" customFormat="1" ht="62.25" outlineLevel="1">
      <c r="A12" s="55" t="s">
        <v>29</v>
      </c>
      <c r="B12" s="11" t="s">
        <v>1</v>
      </c>
      <c r="C12" s="11" t="s">
        <v>3</v>
      </c>
      <c r="D12" s="12">
        <v>56</v>
      </c>
      <c r="E12" s="13" t="s">
        <v>0</v>
      </c>
      <c r="F12" s="14" t="s">
        <v>21</v>
      </c>
      <c r="G12" s="19">
        <v>414</v>
      </c>
      <c r="H12" s="15"/>
      <c r="I12" s="15"/>
      <c r="J12" s="15"/>
      <c r="K12" s="33">
        <f>173685+3300000</f>
        <v>3473685</v>
      </c>
      <c r="L12" s="16">
        <f>L13+L14</f>
        <v>3300000</v>
      </c>
      <c r="M12" s="16">
        <f>M13+M14</f>
        <v>173685</v>
      </c>
      <c r="N12" s="36"/>
      <c r="O12" s="16"/>
      <c r="P12" s="16"/>
      <c r="Q12" s="36"/>
      <c r="R12" s="26"/>
      <c r="S12" s="26"/>
    </row>
    <row r="13" spans="1:19" s="50" customFormat="1" ht="46.5" outlineLevel="1">
      <c r="A13" s="27" t="s">
        <v>30</v>
      </c>
      <c r="B13" s="11" t="s">
        <v>1</v>
      </c>
      <c r="C13" s="11" t="s">
        <v>3</v>
      </c>
      <c r="D13" s="12">
        <v>56</v>
      </c>
      <c r="E13" s="13" t="s">
        <v>0</v>
      </c>
      <c r="F13" s="14" t="s">
        <v>21</v>
      </c>
      <c r="G13" s="19">
        <v>414</v>
      </c>
      <c r="H13" s="15" t="s">
        <v>34</v>
      </c>
      <c r="I13" s="39">
        <v>1</v>
      </c>
      <c r="J13" s="39">
        <v>2020</v>
      </c>
      <c r="K13" s="34">
        <v>1578948</v>
      </c>
      <c r="L13" s="37">
        <v>1500000</v>
      </c>
      <c r="M13" s="37">
        <v>78948</v>
      </c>
      <c r="N13" s="16">
        <v>0</v>
      </c>
      <c r="O13" s="37"/>
      <c r="P13" s="37"/>
      <c r="Q13" s="16"/>
      <c r="R13" s="26"/>
      <c r="S13" s="26"/>
    </row>
    <row r="14" spans="1:19" s="50" customFormat="1" ht="62.25" outlineLevel="1">
      <c r="A14" s="27" t="s">
        <v>31</v>
      </c>
      <c r="B14" s="11" t="s">
        <v>1</v>
      </c>
      <c r="C14" s="11" t="s">
        <v>3</v>
      </c>
      <c r="D14" s="12">
        <v>56</v>
      </c>
      <c r="E14" s="13" t="s">
        <v>0</v>
      </c>
      <c r="F14" s="14" t="s">
        <v>21</v>
      </c>
      <c r="G14" s="19">
        <v>414</v>
      </c>
      <c r="H14" s="43" t="s">
        <v>35</v>
      </c>
      <c r="I14" s="39" t="s">
        <v>36</v>
      </c>
      <c r="J14" s="39">
        <v>2020</v>
      </c>
      <c r="K14" s="34">
        <v>1894737</v>
      </c>
      <c r="L14" s="37">
        <v>1800000</v>
      </c>
      <c r="M14" s="37">
        <v>94737</v>
      </c>
      <c r="N14" s="16">
        <v>0</v>
      </c>
      <c r="O14" s="37"/>
      <c r="P14" s="37"/>
      <c r="Q14" s="16"/>
      <c r="R14" s="26"/>
      <c r="S14" s="26"/>
    </row>
    <row r="15" spans="1:19" s="50" customFormat="1" ht="30.75">
      <c r="A15" s="4" t="s">
        <v>23</v>
      </c>
      <c r="B15" s="3" t="s">
        <v>1</v>
      </c>
      <c r="C15" s="5">
        <v>0</v>
      </c>
      <c r="D15" s="23" t="s">
        <v>24</v>
      </c>
      <c r="E15" s="6"/>
      <c r="F15" s="6"/>
      <c r="G15" s="6"/>
      <c r="H15" s="22"/>
      <c r="I15" s="22"/>
      <c r="J15" s="22"/>
      <c r="K15" s="35">
        <f>K16</f>
        <v>6384770.52</v>
      </c>
      <c r="L15" s="35">
        <f>L16</f>
        <v>6065532</v>
      </c>
      <c r="M15" s="35">
        <f>M16</f>
        <v>319238.52</v>
      </c>
      <c r="N15" s="38">
        <f>N16</f>
        <v>3126315.79</v>
      </c>
      <c r="O15" s="38">
        <f>O16</f>
        <v>2970000</v>
      </c>
      <c r="P15" s="38">
        <f>P16</f>
        <v>156315.79</v>
      </c>
      <c r="Q15" s="38"/>
      <c r="R15" s="26"/>
      <c r="S15" s="26"/>
    </row>
    <row r="16" spans="1:19" s="50" customFormat="1" ht="15">
      <c r="A16" s="8" t="s">
        <v>14</v>
      </c>
      <c r="B16" s="9" t="s">
        <v>1</v>
      </c>
      <c r="C16" s="9" t="s">
        <v>3</v>
      </c>
      <c r="D16" s="24" t="s">
        <v>24</v>
      </c>
      <c r="E16" s="13">
        <v>900</v>
      </c>
      <c r="F16" s="10"/>
      <c r="G16" s="13"/>
      <c r="H16" s="21"/>
      <c r="I16" s="21"/>
      <c r="J16" s="21"/>
      <c r="K16" s="32">
        <f>SUM(K17:K18)</f>
        <v>6384770.52</v>
      </c>
      <c r="L16" s="32">
        <f>SUM(L17:L18)</f>
        <v>6065532</v>
      </c>
      <c r="M16" s="32">
        <f>SUM(M17:M18)</f>
        <v>319238.52</v>
      </c>
      <c r="N16" s="32">
        <f>SUM(N17:N18)</f>
        <v>3126315.79</v>
      </c>
      <c r="O16" s="32">
        <f>SUM(O17:O18)</f>
        <v>2970000</v>
      </c>
      <c r="P16" s="32">
        <f>SUM(P17:P18)</f>
        <v>156315.79</v>
      </c>
      <c r="Q16" s="36"/>
      <c r="R16" s="26"/>
      <c r="S16" s="26"/>
    </row>
    <row r="17" spans="1:19" s="50" customFormat="1" ht="62.25">
      <c r="A17" s="20" t="s">
        <v>44</v>
      </c>
      <c r="B17" s="9" t="s">
        <v>1</v>
      </c>
      <c r="C17" s="9" t="s">
        <v>3</v>
      </c>
      <c r="D17" s="24" t="s">
        <v>24</v>
      </c>
      <c r="E17" s="13">
        <v>900</v>
      </c>
      <c r="F17" s="10">
        <v>52430</v>
      </c>
      <c r="G17" s="13">
        <v>414</v>
      </c>
      <c r="H17" s="63" t="s">
        <v>41</v>
      </c>
      <c r="I17" s="45" t="s">
        <v>42</v>
      </c>
      <c r="J17" s="45">
        <v>2021</v>
      </c>
      <c r="K17" s="32">
        <f>SUM(L17:M17)</f>
        <v>6384770.52</v>
      </c>
      <c r="L17" s="36">
        <v>6065532</v>
      </c>
      <c r="M17" s="36">
        <v>319238.52</v>
      </c>
      <c r="N17" s="28"/>
      <c r="O17" s="36"/>
      <c r="P17" s="36"/>
      <c r="Q17" s="25"/>
      <c r="R17" s="26"/>
      <c r="S17" s="26"/>
    </row>
    <row r="18" spans="1:19" s="50" customFormat="1" ht="62.25">
      <c r="A18" s="20" t="s">
        <v>43</v>
      </c>
      <c r="B18" s="9" t="s">
        <v>1</v>
      </c>
      <c r="C18" s="9" t="s">
        <v>3</v>
      </c>
      <c r="D18" s="24" t="s">
        <v>24</v>
      </c>
      <c r="E18" s="13">
        <v>900</v>
      </c>
      <c r="F18" s="10">
        <v>52430</v>
      </c>
      <c r="G18" s="13">
        <v>414</v>
      </c>
      <c r="H18" s="44" t="s">
        <v>37</v>
      </c>
      <c r="I18" s="64" t="s">
        <v>45</v>
      </c>
      <c r="J18" s="45">
        <v>2022</v>
      </c>
      <c r="K18" s="32">
        <v>0</v>
      </c>
      <c r="L18" s="36"/>
      <c r="M18" s="36"/>
      <c r="N18" s="25">
        <f>SUM(O18:P18)</f>
        <v>3126315.79</v>
      </c>
      <c r="O18" s="36">
        <v>2970000</v>
      </c>
      <c r="P18" s="36">
        <v>156315.79</v>
      </c>
      <c r="Q18" s="16"/>
      <c r="R18" s="26"/>
      <c r="S18" s="26"/>
    </row>
    <row r="19" spans="1:19" s="50" customFormat="1" ht="15">
      <c r="A19" s="65" t="s">
        <v>16</v>
      </c>
      <c r="B19" s="65"/>
      <c r="C19" s="65"/>
      <c r="D19" s="65"/>
      <c r="E19" s="65"/>
      <c r="F19" s="65"/>
      <c r="G19" s="65"/>
      <c r="H19" s="56"/>
      <c r="I19" s="56"/>
      <c r="J19" s="56"/>
      <c r="K19" s="57">
        <f>SUM(K6)</f>
        <v>9858455.52</v>
      </c>
      <c r="L19" s="57">
        <f aca="true" t="shared" si="4" ref="L19:S19">SUM(L6)</f>
        <v>9365532</v>
      </c>
      <c r="M19" s="57">
        <f t="shared" si="4"/>
        <v>492923.52</v>
      </c>
      <c r="N19" s="57">
        <f t="shared" si="4"/>
        <v>3126315.79</v>
      </c>
      <c r="O19" s="57">
        <f t="shared" si="4"/>
        <v>2970000</v>
      </c>
      <c r="P19" s="57">
        <f t="shared" si="4"/>
        <v>156315.79</v>
      </c>
      <c r="Q19" s="57">
        <f t="shared" si="4"/>
        <v>0</v>
      </c>
      <c r="R19" s="57">
        <f t="shared" si="4"/>
        <v>0</v>
      </c>
      <c r="S19" s="57">
        <f t="shared" si="4"/>
        <v>0</v>
      </c>
    </row>
  </sheetData>
  <sheetProtection/>
  <mergeCells count="3">
    <mergeCell ref="A19:G19"/>
    <mergeCell ref="A1:S1"/>
    <mergeCell ref="A2:S2"/>
  </mergeCells>
  <printOptions/>
  <pageMargins left="0.48" right="0.1968503937007874" top="0.1968503937007874" bottom="0.16" header="0.31" footer="0.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</cp:lastModifiedBy>
  <cp:lastPrinted>2019-11-20T11:38:20Z</cp:lastPrinted>
  <dcterms:created xsi:type="dcterms:W3CDTF">2013-11-08T12:19:45Z</dcterms:created>
  <dcterms:modified xsi:type="dcterms:W3CDTF">2020-12-07T18:20:38Z</dcterms:modified>
  <cp:category/>
  <cp:version/>
  <cp:contentType/>
  <cp:contentStatus/>
</cp:coreProperties>
</file>