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проект\2025\ПРОЕКТ БЮДЖЕТА РАЙОН на 2025-2027\ПРОЕКТ БЮДЖЕТА для КСП\"/>
    </mc:Choice>
  </mc:AlternateContent>
  <bookViews>
    <workbookView xWindow="2310" yWindow="795" windowWidth="19440" windowHeight="14955"/>
  </bookViews>
  <sheets>
    <sheet name="прогноз основных характеристик" sheetId="6" r:id="rId1"/>
  </sheets>
  <definedNames>
    <definedName name="_xlnm._FilterDatabase" localSheetId="0" hidden="1">'прогноз основных характеристик'!$A$5:$Q$5</definedName>
    <definedName name="_xlnm.Print_Titles" localSheetId="0">'прогноз основных характеристик'!$3:$4</definedName>
    <definedName name="_xlnm.Print_Area" localSheetId="0">'прогноз основных характеристик'!$A$1:$Q$16</definedName>
    <definedName name="Регионы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K14" i="6"/>
  <c r="L14" i="6"/>
  <c r="I14" i="6"/>
  <c r="P12" i="6" l="1"/>
  <c r="P13" i="6"/>
  <c r="P15" i="6"/>
  <c r="N13" i="6"/>
  <c r="N15" i="6"/>
  <c r="O13" i="6"/>
  <c r="O15" i="6"/>
  <c r="Q12" i="6"/>
  <c r="Q13" i="6"/>
  <c r="Q15" i="6"/>
  <c r="L16" i="6" l="1"/>
  <c r="Q16" i="6" s="1"/>
  <c r="J16" i="6"/>
  <c r="O16" i="6" s="1"/>
  <c r="K16" i="6"/>
  <c r="P16" i="6" s="1"/>
  <c r="I16" i="6" l="1"/>
  <c r="N12" i="6"/>
  <c r="G14" i="6" l="1"/>
  <c r="Q14" i="6" s="1"/>
  <c r="F14" i="6"/>
  <c r="P14" i="6" s="1"/>
  <c r="D14" i="6"/>
  <c r="E14" i="6"/>
  <c r="O14" i="6" s="1"/>
  <c r="O12" i="6"/>
  <c r="D16" i="6" l="1"/>
  <c r="N16" i="6" s="1"/>
  <c r="N14" i="6"/>
  <c r="P6" i="6"/>
  <c r="M12" i="6"/>
  <c r="M13" i="6"/>
  <c r="M15" i="6" l="1"/>
  <c r="C14" i="6"/>
  <c r="Q8" i="6" l="1"/>
  <c r="Q9" i="6"/>
  <c r="Q10" i="6"/>
  <c r="Q11" i="6"/>
  <c r="P8" i="6"/>
  <c r="P9" i="6"/>
  <c r="P10" i="6"/>
  <c r="P11" i="6"/>
  <c r="O8" i="6"/>
  <c r="O9" i="6"/>
  <c r="O10" i="6"/>
  <c r="O11" i="6"/>
  <c r="N8" i="6"/>
  <c r="N9" i="6"/>
  <c r="N10" i="6"/>
  <c r="N11" i="6"/>
  <c r="M8" i="6"/>
  <c r="M9" i="6"/>
  <c r="M10" i="6"/>
  <c r="M11" i="6"/>
  <c r="Q6" i="6"/>
  <c r="O6" i="6"/>
  <c r="N6" i="6"/>
  <c r="M6" i="6"/>
  <c r="N7" i="6" l="1"/>
  <c r="M7" i="6"/>
  <c r="P7" i="6"/>
  <c r="Q7" i="6"/>
  <c r="O7" i="6"/>
  <c r="H14" i="6" l="1"/>
  <c r="M14" i="6" s="1"/>
  <c r="M16" i="6" s="1"/>
  <c r="H16" i="6" l="1"/>
  <c r="C16" i="6"/>
</calcChain>
</file>

<file path=xl/sharedStrings.xml><?xml version="1.0" encoding="utf-8"?>
<sst xmlns="http://schemas.openxmlformats.org/spreadsheetml/2006/main" count="41" uniqueCount="31">
  <si>
    <t xml:space="preserve">Код бюджетной классификации </t>
  </si>
  <si>
    <t xml:space="preserve">Наименование </t>
  </si>
  <si>
    <t>Консолидированный бюджет</t>
  </si>
  <si>
    <t>1 00 00000 00 0000 000</t>
  </si>
  <si>
    <t xml:space="preserve">НАЛОГОВЫЕ И НЕНАЛОГОВЫЕ ДОХОДЫ                                 </t>
  </si>
  <si>
    <t>2 00 00000 00 0000 000</t>
  </si>
  <si>
    <t>БЕЗВОЗМЕЗДНЫЕ ПОСТУПЛЕНИЯ</t>
  </si>
  <si>
    <t>ИТОГО ДОХОДОВ</t>
  </si>
  <si>
    <t>ИТОГО РАСХОДОВ</t>
  </si>
  <si>
    <t>ДЕФИЦИТ БЮДЖЕТА (-), ПРОФИЦИТ БЮДЖЕТА (+)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</si>
  <si>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</si>
  <si>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</si>
  <si>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</si>
  <si>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</si>
  <si>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</si>
  <si>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</si>
  <si>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</si>
  <si>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</si>
  <si>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2025 год</t>
  </si>
  <si>
    <t xml:space="preserve">Бюджет Дубровского муниципального района </t>
  </si>
  <si>
    <t>Бюджеты поселений</t>
  </si>
  <si>
    <t>руб.коп.</t>
  </si>
  <si>
    <t>2026 год</t>
  </si>
  <si>
    <t>2 19 60000 00 0000 150</t>
  </si>
  <si>
    <t>Возврат остатков субсидий, субвенций и иных межбюджетных трансфертов, имеющих целевое назначение прошлых лет</t>
  </si>
  <si>
    <t>2 07 05000 00 0000 150</t>
  </si>
  <si>
    <t>Прочие безвозмездные поступления</t>
  </si>
  <si>
    <t>ПРОГНОЗ ОСНОВНЫХ ХАРАКТЕРИСТИК КОНСОЛИДИРОВАННОГО БЮДЖЕТА ДУБРОВСКОГО МУНИЦИПАЛЬНОГО РАЙОНА  БРЯНСКОЙ ОБЛАСТИ НА 2025 ГОД И НА ПЛАНОВЫЙ ПЕРИОД 2026 И 2027 ГОДОВ</t>
  </si>
  <si>
    <t>2023 год (исполнение)</t>
  </si>
  <si>
    <t>2024 год (оценка)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</si>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</sst>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р_."/>
    <numFmt numFmtId="166" formatCode="#,##0.00_р_.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2"/>
      <name val="Segoe UI"/>
      <family val="2"/>
      <charset val="204"/>
    </font>
    <font>
      <sz val="12"/>
      <name val="Segoe UI"/>
      <family val="2"/>
      <charset val="204"/>
    </font>
    <font>
      <i/>
      <sz val="12"/>
      <name val="Segoe UI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5" fillId="0" borderId="2">
      <alignment vertical="top" wrapText="1"/>
    </xf>
    <xf numFmtId="1" fontId="3" fillId="0" borderId="2">
      <alignment horizontal="center" vertical="top" shrinkToFit="1"/>
    </xf>
    <xf numFmtId="4" fontId="5" fillId="3" borderId="2">
      <alignment horizontal="right" vertical="top" shrinkToFit="1"/>
    </xf>
    <xf numFmtId="10" fontId="5" fillId="3" borderId="2">
      <alignment horizontal="right" vertical="top" shrinkToFit="1"/>
    </xf>
    <xf numFmtId="0" fontId="5" fillId="0" borderId="2">
      <alignment horizontal="left"/>
    </xf>
    <xf numFmtId="4" fontId="5" fillId="2" borderId="2">
      <alignment horizontal="right" vertical="top" shrinkToFit="1"/>
    </xf>
    <xf numFmtId="10" fontId="5" fillId="2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1" fontId="3" fillId="0" borderId="2">
      <alignment horizontal="left" vertical="top" wrapText="1" indent="2"/>
    </xf>
    <xf numFmtId="0" fontId="3" fillId="4" borderId="0">
      <alignment shrinkToFit="1"/>
    </xf>
    <xf numFmtId="4" fontId="3" fillId="0" borderId="2">
      <alignment horizontal="right" vertical="top" shrinkToFit="1"/>
    </xf>
    <xf numFmtId="10" fontId="3" fillId="0" borderId="2">
      <alignment horizontal="right" vertical="top" shrinkToFit="1"/>
    </xf>
    <xf numFmtId="0" fontId="3" fillId="0" borderId="0">
      <alignment vertical="top"/>
    </xf>
    <xf numFmtId="0" fontId="3" fillId="4" borderId="0">
      <alignment horizontal="center"/>
    </xf>
    <xf numFmtId="0" fontId="3" fillId="4" borderId="0">
      <alignment horizontal="left"/>
    </xf>
    <xf numFmtId="4" fontId="9" fillId="0" borderId="3">
      <alignment horizontal="right"/>
    </xf>
    <xf numFmtId="0" fontId="10" fillId="0" borderId="0"/>
    <xf numFmtId="0" fontId="1" fillId="0" borderId="0"/>
    <xf numFmtId="0" fontId="11" fillId="0" borderId="0">
      <alignment vertical="top" wrapText="1"/>
    </xf>
    <xf numFmtId="9" fontId="13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9" fontId="6" fillId="6" borderId="1" xfId="0" quotePrefix="1" applyNumberFormat="1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164" fontId="7" fillId="5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49" fontId="6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center" wrapText="1"/>
    </xf>
    <xf numFmtId="166" fontId="7" fillId="6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56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5" borderId="1" xfId="56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57">
    <cellStyle name="br" xfId="41"/>
    <cellStyle name="col" xfId="40"/>
    <cellStyle name="Normal 2" xfId="1"/>
    <cellStyle name="Normal 3" xfId="55"/>
    <cellStyle name="style0" xfId="42"/>
    <cellStyle name="td" xfId="43"/>
    <cellStyle name="tr" xfId="39"/>
    <cellStyle name="xl21" xfId="44"/>
    <cellStyle name="xl22" xfId="7"/>
    <cellStyle name="xl23" xfId="45"/>
    <cellStyle name="xl24" xfId="3"/>
    <cellStyle name="xl25" xfId="8"/>
    <cellStyle name="xl26" xfId="32"/>
    <cellStyle name="xl27" xfId="9"/>
    <cellStyle name="xl28" xfId="10"/>
    <cellStyle name="xl29" xfId="11"/>
    <cellStyle name="xl30" xfId="12"/>
    <cellStyle name="xl31" xfId="13"/>
    <cellStyle name="xl32" xfId="14"/>
    <cellStyle name="xl33" xfId="46"/>
    <cellStyle name="xl34" xfId="15"/>
    <cellStyle name="xl35" xfId="16"/>
    <cellStyle name="xl36" xfId="17"/>
    <cellStyle name="xl37" xfId="18"/>
    <cellStyle name="xl38" xfId="35"/>
    <cellStyle name="xl39" xfId="19"/>
    <cellStyle name="xl40" xfId="47"/>
    <cellStyle name="xl41" xfId="36"/>
    <cellStyle name="xl42" xfId="2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0"/>
    <cellStyle name="xl54" xfId="38"/>
    <cellStyle name="xl55" xfId="48"/>
    <cellStyle name="xl56" xfId="37"/>
    <cellStyle name="xl57" xfId="4"/>
    <cellStyle name="xl58" xfId="5"/>
    <cellStyle name="xl59" xfId="6"/>
    <cellStyle name="xl60" xfId="49"/>
    <cellStyle name="xl61" xfId="31"/>
    <cellStyle name="xl62" xfId="50"/>
    <cellStyle name="xl63" xfId="51"/>
    <cellStyle name="xl64" xfId="33"/>
    <cellStyle name="xl65" xfId="34"/>
    <cellStyle name="xl96" xfId="52"/>
    <cellStyle name="Обычный" xfId="0" builtinId="0"/>
    <cellStyle name="Обычный 2" xfId="53"/>
    <cellStyle name="Обычный 3" xfId="54"/>
    <cellStyle name="Процентный" xfId="56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BreakPreview" zoomScale="70" zoomScaleNormal="85" zoomScaleSheetLayoutView="70" workbookViewId="0">
      <pane ySplit="5" topLeftCell="A6" activePane="bottomLeft" state="frozen"/>
      <selection pane="bottomLeft" activeCell="K13" sqref="K13"/>
    </sheetView>
  </sheetViews>
  <sheetFormatPr defaultColWidth="9.140625" defaultRowHeight="17.25" x14ac:dyDescent="0.2"/>
  <cols>
    <col min="1" max="1" width="25.7109375" style="1" customWidth="1"/>
    <col min="2" max="2" width="36.7109375" style="1" customWidth="1"/>
    <col min="3" max="4" width="23.7109375" style="1" customWidth="1"/>
    <col min="5" max="9" width="23.7109375" style="7" customWidth="1"/>
    <col min="10" max="17" width="23.7109375" style="1" customWidth="1"/>
    <col min="18" max="20" width="20.5703125" style="1" bestFit="1" customWidth="1"/>
    <col min="21" max="16384" width="9.140625" style="1"/>
  </cols>
  <sheetData>
    <row r="1" spans="1:19" ht="48.75" customHeight="1" x14ac:dyDescent="0.2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9" ht="24" customHeight="1" x14ac:dyDescent="0.2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9" ht="30.75" customHeight="1" x14ac:dyDescent="0.2">
      <c r="A3" s="29" t="s">
        <v>0</v>
      </c>
      <c r="B3" s="29" t="s">
        <v>1</v>
      </c>
      <c r="C3" s="31" t="s">
        <v>19</v>
      </c>
      <c r="D3" s="32"/>
      <c r="E3" s="32"/>
      <c r="F3" s="32"/>
      <c r="G3" s="33"/>
      <c r="H3" s="34" t="s">
        <v>20</v>
      </c>
      <c r="I3" s="35"/>
      <c r="J3" s="35"/>
      <c r="K3" s="35"/>
      <c r="L3" s="36"/>
      <c r="M3" s="31" t="s">
        <v>2</v>
      </c>
      <c r="N3" s="35"/>
      <c r="O3" s="35"/>
      <c r="P3" s="35"/>
      <c r="Q3" s="36"/>
    </row>
    <row r="4" spans="1:19" ht="55.5" customHeight="1" x14ac:dyDescent="0.2">
      <c r="A4" s="29"/>
      <c r="B4" s="29"/>
      <c r="C4" s="17" t="s">
        <v>28</v>
      </c>
      <c r="D4" s="17" t="s">
        <v>29</v>
      </c>
      <c r="E4" s="17" t="s">
        <v>18</v>
      </c>
      <c r="F4" s="17" t="s">
        <v>22</v>
      </c>
      <c r="G4" s="17" t="s">
        <v>30</v>
      </c>
      <c r="H4" s="17" t="s">
        <v>28</v>
      </c>
      <c r="I4" s="17" t="s">
        <v>29</v>
      </c>
      <c r="J4" s="17" t="s">
        <v>18</v>
      </c>
      <c r="K4" s="17" t="s">
        <v>22</v>
      </c>
      <c r="L4" s="17" t="s">
        <v>30</v>
      </c>
      <c r="M4" s="17" t="s">
        <v>28</v>
      </c>
      <c r="N4" s="17" t="s">
        <v>29</v>
      </c>
      <c r="O4" s="17" t="s">
        <v>18</v>
      </c>
      <c r="P4" s="17" t="s">
        <v>22</v>
      </c>
      <c r="Q4" s="17" t="s">
        <v>30</v>
      </c>
    </row>
    <row r="5" spans="1:19" ht="22.5" customHeight="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</row>
    <row r="6" spans="1:19" s="4" customFormat="1" ht="41.25" customHeight="1" x14ac:dyDescent="0.2">
      <c r="A6" s="3" t="s">
        <v>3</v>
      </c>
      <c r="B6" s="3" t="s">
        <v>4</v>
      </c>
      <c r="C6" s="22">
        <v>128306985.55</v>
      </c>
      <c r="D6" s="22">
        <v>136588200</v>
      </c>
      <c r="E6" s="22">
        <v>165328000</v>
      </c>
      <c r="F6" s="22">
        <v>172445000</v>
      </c>
      <c r="G6" s="22">
        <v>186197000</v>
      </c>
      <c r="H6" s="22">
        <v>44994878.270000003</v>
      </c>
      <c r="I6" s="26">
        <v>43581300</v>
      </c>
      <c r="J6" s="23">
        <v>46781600</v>
      </c>
      <c r="K6" s="23">
        <v>49353700</v>
      </c>
      <c r="L6" s="23">
        <v>52920800</v>
      </c>
      <c r="M6" s="22">
        <f t="shared" ref="M6:Q7" si="0">C6+H6</f>
        <v>173301863.81999999</v>
      </c>
      <c r="N6" s="15">
        <f t="shared" si="0"/>
        <v>180169500</v>
      </c>
      <c r="O6" s="22">
        <f t="shared" si="0"/>
        <v>212109600</v>
      </c>
      <c r="P6" s="22">
        <f t="shared" si="0"/>
        <v>221798700</v>
      </c>
      <c r="Q6" s="22">
        <f t="shared" si="0"/>
        <v>239117800</v>
      </c>
    </row>
    <row r="7" spans="1:19" s="5" customFormat="1" ht="42" customHeight="1" x14ac:dyDescent="0.2">
      <c r="A7" s="6" t="s">
        <v>5</v>
      </c>
      <c r="B7" s="3" t="s">
        <v>6</v>
      </c>
      <c r="C7" s="23">
        <v>285310871.27999997</v>
      </c>
      <c r="D7" s="23">
        <v>404898951.23000002</v>
      </c>
      <c r="E7" s="23">
        <v>344371547.66000003</v>
      </c>
      <c r="F7" s="23">
        <v>317346053.79000002</v>
      </c>
      <c r="G7" s="23">
        <v>318307065.79000002</v>
      </c>
      <c r="H7" s="23">
        <v>59723916.850000001</v>
      </c>
      <c r="I7" s="24">
        <v>34309793.799999997</v>
      </c>
      <c r="J7" s="24">
        <v>18545979</v>
      </c>
      <c r="K7" s="24">
        <v>18309914.469999999</v>
      </c>
      <c r="L7" s="24">
        <v>18392857.969999999</v>
      </c>
      <c r="M7" s="22">
        <f t="shared" si="0"/>
        <v>345034788.13</v>
      </c>
      <c r="N7" s="15">
        <f t="shared" si="0"/>
        <v>439208745.03000003</v>
      </c>
      <c r="O7" s="22">
        <f t="shared" si="0"/>
        <v>362917526.66000003</v>
      </c>
      <c r="P7" s="22">
        <f t="shared" si="0"/>
        <v>335655968.25999999</v>
      </c>
      <c r="Q7" s="22">
        <f t="shared" si="0"/>
        <v>336699923.75999999</v>
      </c>
      <c r="R7" s="12"/>
      <c r="S7" s="12"/>
    </row>
    <row r="8" spans="1:19" s="5" customFormat="1" ht="60" customHeight="1" x14ac:dyDescent="0.2">
      <c r="A8" s="13" t="s">
        <v>10</v>
      </c>
      <c r="B8" s="14" t="s">
        <v>11</v>
      </c>
      <c r="C8" s="20">
        <v>47880080</v>
      </c>
      <c r="D8" s="24">
        <v>53366000</v>
      </c>
      <c r="E8" s="20">
        <v>51431200</v>
      </c>
      <c r="F8" s="21">
        <v>31642000</v>
      </c>
      <c r="G8" s="21">
        <v>28820000</v>
      </c>
      <c r="H8" s="20">
        <v>2175200</v>
      </c>
      <c r="I8" s="24">
        <v>3832000</v>
      </c>
      <c r="J8" s="24">
        <v>2342700</v>
      </c>
      <c r="K8" s="25">
        <v>1842700</v>
      </c>
      <c r="L8" s="25">
        <v>1842700</v>
      </c>
      <c r="M8" s="22">
        <f t="shared" ref="M8:M15" si="1">C8+H8</f>
        <v>50055280</v>
      </c>
      <c r="N8" s="15">
        <f t="shared" ref="N8:N16" si="2">D8+I8</f>
        <v>57198000</v>
      </c>
      <c r="O8" s="22">
        <f t="shared" ref="O8:O16" si="3">E8+J8</f>
        <v>53773900</v>
      </c>
      <c r="P8" s="22">
        <f t="shared" ref="P8:P16" si="4">F8+K8</f>
        <v>33484700</v>
      </c>
      <c r="Q8" s="22">
        <f t="shared" ref="Q8:Q16" si="5">G8+L8</f>
        <v>30662700</v>
      </c>
      <c r="R8" s="11"/>
      <c r="S8" s="11"/>
    </row>
    <row r="9" spans="1:19" s="5" customFormat="1" ht="75" customHeight="1" x14ac:dyDescent="0.2">
      <c r="A9" s="13" t="s">
        <v>12</v>
      </c>
      <c r="B9" s="14" t="s">
        <v>13</v>
      </c>
      <c r="C9" s="20">
        <v>28772965.780000001</v>
      </c>
      <c r="D9" s="24">
        <v>110482629.04000001</v>
      </c>
      <c r="E9" s="20">
        <v>10321420.869999999</v>
      </c>
      <c r="F9" s="21">
        <v>8649350</v>
      </c>
      <c r="G9" s="21">
        <v>12332381</v>
      </c>
      <c r="H9" s="20">
        <v>56289606.270000003</v>
      </c>
      <c r="I9" s="24">
        <v>29015328.649999999</v>
      </c>
      <c r="J9" s="24">
        <v>14665875</v>
      </c>
      <c r="K9" s="25">
        <v>15181664.470000001</v>
      </c>
      <c r="L9" s="25">
        <v>15217791.970000001</v>
      </c>
      <c r="M9" s="22">
        <f t="shared" si="1"/>
        <v>85062572.050000012</v>
      </c>
      <c r="N9" s="15">
        <f t="shared" si="2"/>
        <v>139497957.69</v>
      </c>
      <c r="O9" s="22">
        <f t="shared" si="3"/>
        <v>24987295.869999997</v>
      </c>
      <c r="P9" s="22">
        <f t="shared" si="4"/>
        <v>23831014.469999999</v>
      </c>
      <c r="Q9" s="22">
        <f t="shared" si="5"/>
        <v>27550172.969999999</v>
      </c>
      <c r="R9" s="11"/>
      <c r="S9" s="11"/>
    </row>
    <row r="10" spans="1:19" s="5" customFormat="1" ht="59.25" customHeight="1" x14ac:dyDescent="0.2">
      <c r="A10" s="13" t="s">
        <v>14</v>
      </c>
      <c r="B10" s="14" t="s">
        <v>15</v>
      </c>
      <c r="C10" s="20">
        <v>193011762.50999999</v>
      </c>
      <c r="D10" s="24">
        <v>217047151.25</v>
      </c>
      <c r="E10" s="20">
        <v>274273926.79000002</v>
      </c>
      <c r="F10" s="21">
        <v>277054703.79000002</v>
      </c>
      <c r="G10" s="21">
        <v>277154684.79000002</v>
      </c>
      <c r="H10" s="20">
        <v>862317</v>
      </c>
      <c r="I10" s="24">
        <v>1036536</v>
      </c>
      <c r="J10" s="24">
        <v>1172204</v>
      </c>
      <c r="K10" s="25">
        <v>1285350</v>
      </c>
      <c r="L10" s="25">
        <v>1332166</v>
      </c>
      <c r="M10" s="22">
        <f t="shared" si="1"/>
        <v>193874079.50999999</v>
      </c>
      <c r="N10" s="15">
        <f t="shared" si="2"/>
        <v>218083687.25</v>
      </c>
      <c r="O10" s="22">
        <f t="shared" si="3"/>
        <v>275446130.79000002</v>
      </c>
      <c r="P10" s="22">
        <f t="shared" si="4"/>
        <v>278340053.79000002</v>
      </c>
      <c r="Q10" s="22">
        <f t="shared" si="5"/>
        <v>278486850.79000002</v>
      </c>
      <c r="R10" s="11"/>
      <c r="S10" s="11"/>
    </row>
    <row r="11" spans="1:19" s="5" customFormat="1" ht="47.25" customHeight="1" x14ac:dyDescent="0.2">
      <c r="A11" s="13" t="s">
        <v>16</v>
      </c>
      <c r="B11" s="14" t="s">
        <v>17</v>
      </c>
      <c r="C11" s="20">
        <v>16075595.92</v>
      </c>
      <c r="D11" s="24">
        <v>24003170.34</v>
      </c>
      <c r="E11" s="20">
        <v>8345000</v>
      </c>
      <c r="F11" s="21">
        <v>0</v>
      </c>
      <c r="G11" s="21">
        <v>0</v>
      </c>
      <c r="H11" s="20">
        <v>348094.71999999997</v>
      </c>
      <c r="I11" s="24">
        <v>598575</v>
      </c>
      <c r="J11" s="24">
        <v>200</v>
      </c>
      <c r="K11" s="25">
        <v>200</v>
      </c>
      <c r="L11" s="25">
        <v>200</v>
      </c>
      <c r="M11" s="22">
        <f t="shared" si="1"/>
        <v>16423690.640000001</v>
      </c>
      <c r="N11" s="15">
        <f t="shared" si="2"/>
        <v>24601745.34</v>
      </c>
      <c r="O11" s="22">
        <f t="shared" si="3"/>
        <v>8345200</v>
      </c>
      <c r="P11" s="22">
        <f t="shared" si="4"/>
        <v>200</v>
      </c>
      <c r="Q11" s="22">
        <f t="shared" si="5"/>
        <v>200</v>
      </c>
      <c r="R11" s="11"/>
      <c r="S11" s="11"/>
    </row>
    <row r="12" spans="1:19" s="5" customFormat="1" ht="47.25" customHeight="1" x14ac:dyDescent="0.2">
      <c r="A12" s="13" t="s">
        <v>25</v>
      </c>
      <c r="B12" s="14" t="s">
        <v>26</v>
      </c>
      <c r="C12" s="20">
        <v>0</v>
      </c>
      <c r="D12" s="24">
        <v>0</v>
      </c>
      <c r="E12" s="20">
        <v>0</v>
      </c>
      <c r="F12" s="21">
        <v>0</v>
      </c>
      <c r="G12" s="21">
        <v>0</v>
      </c>
      <c r="H12" s="20">
        <v>31456</v>
      </c>
      <c r="I12" s="24">
        <v>29354.15</v>
      </c>
      <c r="J12" s="24">
        <v>365000</v>
      </c>
      <c r="K12" s="25">
        <v>0</v>
      </c>
      <c r="L12" s="25">
        <v>0</v>
      </c>
      <c r="M12" s="22">
        <f t="shared" si="1"/>
        <v>31456</v>
      </c>
      <c r="N12" s="15">
        <f t="shared" si="2"/>
        <v>29354.15</v>
      </c>
      <c r="O12" s="22">
        <f t="shared" si="3"/>
        <v>365000</v>
      </c>
      <c r="P12" s="22">
        <f t="shared" si="4"/>
        <v>0</v>
      </c>
      <c r="Q12" s="22">
        <f t="shared" si="5"/>
        <v>0</v>
      </c>
      <c r="R12" s="11"/>
      <c r="S12" s="11"/>
    </row>
    <row r="13" spans="1:19" s="5" customFormat="1" ht="99.75" customHeight="1" x14ac:dyDescent="0.2">
      <c r="A13" s="13" t="s">
        <v>23</v>
      </c>
      <c r="B13" s="14" t="s">
        <v>24</v>
      </c>
      <c r="C13" s="20">
        <v>-429532.93</v>
      </c>
      <c r="D13" s="24">
        <v>0</v>
      </c>
      <c r="E13" s="20">
        <v>0</v>
      </c>
      <c r="F13" s="21">
        <v>0</v>
      </c>
      <c r="G13" s="21">
        <v>0</v>
      </c>
      <c r="H13" s="20">
        <v>0</v>
      </c>
      <c r="I13" s="24">
        <v>0</v>
      </c>
      <c r="J13" s="24">
        <v>0</v>
      </c>
      <c r="K13" s="25">
        <v>0</v>
      </c>
      <c r="L13" s="25">
        <v>0</v>
      </c>
      <c r="M13" s="22">
        <f t="shared" si="1"/>
        <v>-429532.93</v>
      </c>
      <c r="N13" s="15">
        <f t="shared" si="2"/>
        <v>0</v>
      </c>
      <c r="O13" s="22">
        <f t="shared" si="3"/>
        <v>0</v>
      </c>
      <c r="P13" s="22">
        <f t="shared" si="4"/>
        <v>0</v>
      </c>
      <c r="Q13" s="22">
        <f t="shared" si="5"/>
        <v>0</v>
      </c>
      <c r="R13" s="11"/>
      <c r="S13" s="11"/>
    </row>
    <row r="14" spans="1:19" s="5" customFormat="1" ht="35.25" customHeight="1" x14ac:dyDescent="0.2">
      <c r="A14" s="27" t="s">
        <v>7</v>
      </c>
      <c r="B14" s="27"/>
      <c r="C14" s="22">
        <f>C6+C7</f>
        <v>413617856.82999998</v>
      </c>
      <c r="D14" s="22">
        <f t="shared" ref="D14:G14" si="6">D6+D7</f>
        <v>541487151.23000002</v>
      </c>
      <c r="E14" s="22">
        <f t="shared" si="6"/>
        <v>509699547.66000003</v>
      </c>
      <c r="F14" s="22">
        <f t="shared" si="6"/>
        <v>489791053.79000002</v>
      </c>
      <c r="G14" s="22">
        <f t="shared" si="6"/>
        <v>504504065.79000002</v>
      </c>
      <c r="H14" s="22">
        <f>H6+H7</f>
        <v>104718795.12</v>
      </c>
      <c r="I14" s="22">
        <f>I6+I7</f>
        <v>77891093.799999997</v>
      </c>
      <c r="J14" s="22">
        <f t="shared" ref="J14:L14" si="7">J6+J7</f>
        <v>65327579</v>
      </c>
      <c r="K14" s="22">
        <f t="shared" si="7"/>
        <v>67663614.469999999</v>
      </c>
      <c r="L14" s="22">
        <f t="shared" si="7"/>
        <v>71313657.969999999</v>
      </c>
      <c r="M14" s="22">
        <f t="shared" si="1"/>
        <v>518336651.94999999</v>
      </c>
      <c r="N14" s="15">
        <f t="shared" si="2"/>
        <v>619378245.02999997</v>
      </c>
      <c r="O14" s="22">
        <f t="shared" si="3"/>
        <v>575027126.66000009</v>
      </c>
      <c r="P14" s="22">
        <f t="shared" si="4"/>
        <v>557454668.25999999</v>
      </c>
      <c r="Q14" s="22">
        <f t="shared" si="5"/>
        <v>575817723.75999999</v>
      </c>
    </row>
    <row r="15" spans="1:19" s="4" customFormat="1" ht="35.25" customHeight="1" x14ac:dyDescent="0.2">
      <c r="A15" s="27" t="s">
        <v>8</v>
      </c>
      <c r="B15" s="27"/>
      <c r="C15" s="22">
        <v>411178976.20999998</v>
      </c>
      <c r="D15" s="22">
        <v>567375210</v>
      </c>
      <c r="E15" s="19">
        <v>509699547.66000003</v>
      </c>
      <c r="F15" s="19">
        <v>489791053.79000002</v>
      </c>
      <c r="G15" s="19">
        <v>504504065.79000002</v>
      </c>
      <c r="H15" s="22">
        <v>103096613.63</v>
      </c>
      <c r="I15" s="22">
        <v>64767712.200000003</v>
      </c>
      <c r="J15" s="19">
        <v>65327579</v>
      </c>
      <c r="K15" s="19">
        <v>67663614.469999999</v>
      </c>
      <c r="L15" s="19">
        <v>71313657.969999999</v>
      </c>
      <c r="M15" s="22">
        <f t="shared" si="1"/>
        <v>514275589.83999997</v>
      </c>
      <c r="N15" s="15">
        <f t="shared" si="2"/>
        <v>632142922.20000005</v>
      </c>
      <c r="O15" s="22">
        <f t="shared" si="3"/>
        <v>575027126.66000009</v>
      </c>
      <c r="P15" s="22">
        <f t="shared" si="4"/>
        <v>557454668.25999999</v>
      </c>
      <c r="Q15" s="22">
        <f t="shared" si="5"/>
        <v>575817723.75999999</v>
      </c>
    </row>
    <row r="16" spans="1:19" s="4" customFormat="1" ht="35.25" customHeight="1" x14ac:dyDescent="0.2">
      <c r="A16" s="27" t="s">
        <v>9</v>
      </c>
      <c r="B16" s="27"/>
      <c r="C16" s="22">
        <f t="shared" ref="C16:L16" si="8">C14-C15</f>
        <v>2438880.6200000048</v>
      </c>
      <c r="D16" s="22">
        <f t="shared" si="8"/>
        <v>-25888058.769999981</v>
      </c>
      <c r="E16" s="16">
        <v>0</v>
      </c>
      <c r="F16" s="16">
        <v>0</v>
      </c>
      <c r="G16" s="16">
        <v>0</v>
      </c>
      <c r="H16" s="22">
        <f t="shared" si="8"/>
        <v>1622181.4900000095</v>
      </c>
      <c r="I16" s="22">
        <f t="shared" si="8"/>
        <v>13123381.599999994</v>
      </c>
      <c r="J16" s="22">
        <f t="shared" si="8"/>
        <v>0</v>
      </c>
      <c r="K16" s="22">
        <f t="shared" si="8"/>
        <v>0</v>
      </c>
      <c r="L16" s="22">
        <f t="shared" si="8"/>
        <v>0</v>
      </c>
      <c r="M16" s="22">
        <f t="shared" ref="M16" si="9">M14-M15</f>
        <v>4061062.1100000143</v>
      </c>
      <c r="N16" s="15">
        <f t="shared" si="2"/>
        <v>-12764677.169999987</v>
      </c>
      <c r="O16" s="22">
        <f t="shared" si="3"/>
        <v>0</v>
      </c>
      <c r="P16" s="22">
        <f t="shared" si="4"/>
        <v>0</v>
      </c>
      <c r="Q16" s="22">
        <f t="shared" si="5"/>
        <v>0</v>
      </c>
    </row>
    <row r="17" spans="5:11" x14ac:dyDescent="0.2">
      <c r="F17" s="10"/>
      <c r="J17" s="8"/>
    </row>
    <row r="18" spans="5:11" x14ac:dyDescent="0.2">
      <c r="I18" s="10"/>
      <c r="J18" s="8"/>
      <c r="K18" s="9"/>
    </row>
    <row r="19" spans="5:11" x14ac:dyDescent="0.2">
      <c r="I19" s="10"/>
      <c r="J19" s="8"/>
    </row>
    <row r="20" spans="5:11" x14ac:dyDescent="0.3">
      <c r="E20" s="18"/>
      <c r="I20" s="10"/>
      <c r="J20" s="18"/>
    </row>
    <row r="21" spans="5:11" x14ac:dyDescent="0.3">
      <c r="E21" s="18"/>
      <c r="J21" s="18"/>
    </row>
    <row r="22" spans="5:11" x14ac:dyDescent="0.3">
      <c r="E22" s="18"/>
      <c r="J22" s="18"/>
    </row>
    <row r="23" spans="5:11" x14ac:dyDescent="0.3">
      <c r="E23" s="18"/>
      <c r="J23" s="18"/>
    </row>
    <row r="24" spans="5:11" x14ac:dyDescent="0.2">
      <c r="J24" s="8"/>
    </row>
  </sheetData>
  <autoFilter ref="A5:Q5"/>
  <mergeCells count="10">
    <mergeCell ref="A1:Q1"/>
    <mergeCell ref="C3:G3"/>
    <mergeCell ref="H3:L3"/>
    <mergeCell ref="M3:Q3"/>
    <mergeCell ref="A15:B15"/>
    <mergeCell ref="A16:B16"/>
    <mergeCell ref="A2:Q2"/>
    <mergeCell ref="A3:A4"/>
    <mergeCell ref="B3:B4"/>
    <mergeCell ref="A14:B14"/>
  </mergeCells>
  <pageMargins left="0.27559055118110198" right="0.15748031496063" top="0.36" bottom="0.35433070866141703" header="0.22" footer="0.15748031496063"/>
  <pageSetup paperSize="9" scale="35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основных характеристик</vt:lpstr>
      <vt:lpstr>'прогноз основных характеристик'!Заголовки_для_печати</vt:lpstr>
      <vt:lpstr>'прогноз основных характеристик'!Область_печати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Zam</cp:lastModifiedBy>
  <cp:lastPrinted>2022-12-05T14:43:21Z</cp:lastPrinted>
  <dcterms:created xsi:type="dcterms:W3CDTF">2018-10-15T12:06:40Z</dcterms:created>
  <dcterms:modified xsi:type="dcterms:W3CDTF">2024-11-13T09:14:18Z</dcterms:modified>
</cp:coreProperties>
</file>