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0.12.2019 (2)" sheetId="12" r:id="rId1"/>
  </sheets>
  <definedNames>
    <definedName name="_xlnm.Print_Titles" localSheetId="0">'30.12.2019 (2)'!$4:$5</definedName>
  </definedNames>
  <calcPr calcId="162913"/>
</workbook>
</file>

<file path=xl/calcChain.xml><?xml version="1.0" encoding="utf-8"?>
<calcChain xmlns="http://schemas.openxmlformats.org/spreadsheetml/2006/main">
  <c r="G18" i="12" l="1"/>
  <c r="F18" i="12"/>
  <c r="G50" i="12" l="1"/>
  <c r="F50" i="12"/>
  <c r="E46" i="12"/>
  <c r="E41" i="12" s="1"/>
  <c r="G44" i="12"/>
  <c r="F44" i="12"/>
  <c r="E44" i="12"/>
  <c r="G43" i="12"/>
  <c r="F43" i="12"/>
  <c r="E43" i="12"/>
  <c r="G42" i="12"/>
  <c r="F42" i="12"/>
  <c r="E42" i="12"/>
  <c r="G41" i="12"/>
  <c r="F41" i="12"/>
  <c r="G40" i="12"/>
  <c r="F40" i="12"/>
  <c r="E40" i="12"/>
  <c r="G35" i="12"/>
  <c r="F35" i="12"/>
  <c r="E31" i="12"/>
  <c r="E35" i="12" s="1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0" i="12"/>
  <c r="F20" i="12"/>
  <c r="E19" i="12"/>
  <c r="E14" i="12" s="1"/>
  <c r="E9" i="12" s="1"/>
  <c r="E18" i="12"/>
  <c r="E13" i="12" s="1"/>
  <c r="E16" i="12"/>
  <c r="G14" i="12"/>
  <c r="F14" i="12"/>
  <c r="F9" i="12" s="1"/>
  <c r="G13" i="12"/>
  <c r="F13" i="12"/>
  <c r="G12" i="12"/>
  <c r="G7" i="12" s="1"/>
  <c r="F12" i="12"/>
  <c r="F7" i="12" s="1"/>
  <c r="E12" i="12"/>
  <c r="G11" i="12"/>
  <c r="F11" i="12"/>
  <c r="F6" i="12" s="1"/>
  <c r="E11" i="12"/>
  <c r="E6" i="12" s="1"/>
  <c r="G6" i="12" l="1"/>
  <c r="E7" i="12"/>
  <c r="G8" i="12"/>
  <c r="E8" i="12"/>
  <c r="G45" i="12"/>
  <c r="G9" i="12"/>
  <c r="G10" i="12" s="1"/>
  <c r="F30" i="12"/>
  <c r="F8" i="12"/>
  <c r="F10" i="12" s="1"/>
  <c r="G30" i="12"/>
  <c r="E45" i="12"/>
  <c r="E20" i="12"/>
  <c r="E30" i="12"/>
  <c r="F45" i="12"/>
  <c r="G15" i="12"/>
  <c r="E15" i="12"/>
  <c r="E50" i="12"/>
  <c r="F15" i="12"/>
  <c r="E10" i="12" l="1"/>
</calcChain>
</file>

<file path=xl/sharedStrings.xml><?xml version="1.0" encoding="utf-8"?>
<sst xmlns="http://schemas.openxmlformats.org/spreadsheetml/2006/main" count="153" uniqueCount="41">
  <si>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</si>
  <si>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</si>
  <si>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</si>
  <si>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</si>
  <si>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</si>
  <si>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</si>
  <si>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</si>
  <si>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</si>
  <si>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</si>
  <si>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</si>
  <si>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</si>
  <si>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</si>
  <si>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</si>
  <si>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</si>
  <si>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</si>
  <si>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</si>
  <si>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2019 год</t>
  </si>
  <si>
    <t>2020 год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</si>
  <si>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</si>
  <si>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</si>
  <si>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</si>
  <si>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</si>
  <si>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</si>
  <si>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</si>
  <si>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</si>
  <si>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</si>
  <si>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</si>
  <si>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Приложение 2
к муниципальной программе  «Развитие культуры и сохранение культурного наследия Дубровского района»  (2019- 2021 годы)</t>
  </si>
  <si>
    <t xml:space="preserve">План реализации муниципальной программы «Развитие культуры и сохранение культурного наследия Дубровского района»  (2019- 2021 годы)
</t>
  </si>
  <si>
    <t>муниципальной программы «Развитие культуры и сохранение культурного наследия Дубровского района»  (2019- 2021 годы)</t>
  </si>
  <si>
    <t>2021 год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</si>
  <si>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</si>
  <si>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</si>
  <si>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</si>
  <si>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</si>
  <si>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А.</t>
  </si>
  <si>
    <t>Национальный проект "Культура"</t>
  </si>
  <si>
    <t xml:space="preserve"> МБУК «ЦМДК Дубровского района»</t>
  </si>
  <si>
    <t>А2</t>
  </si>
  <si>
    <t>Региональный проект "Творческие люди"</t>
  </si>
  <si>
    <t xml:space="preserve">Приложение 1
к Постановлению №1016 от 30.12.2019 "О внесении изменений в муниципальную программу  "Развитие культуры и сохранение культурного наследия Дубровского района»  (2019- 2021 годы)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</si>
</sst>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I19" sqref="I19:M20"/>
    </sheetView>
  </sheetViews>
  <sheetFormatPr defaultRowHeight="12.75" x14ac:dyDescent="0.2"/>
  <cols>
    <col min="1" max="1" width="7.1640625" style="16" customWidth="1"/>
    <col min="2" max="2" width="28.5" style="16" customWidth="1"/>
    <col min="3" max="3" width="23" style="16" customWidth="1"/>
    <col min="4" max="4" width="18.33203125" style="16" customWidth="1"/>
    <col min="5" max="5" width="17.1640625" style="16" customWidth="1"/>
    <col min="6" max="6" width="17" style="16" customWidth="1"/>
    <col min="7" max="7" width="17.33203125" style="16" customWidth="1"/>
    <col min="8" max="8" width="16.6640625" style="16" customWidth="1"/>
    <col min="9" max="16384" width="9.33203125" style="16"/>
  </cols>
  <sheetData>
    <row r="1" spans="1:8" ht="69.75" customHeight="1" x14ac:dyDescent="0.2">
      <c r="A1" s="16" t="s">
        <v>0</v>
      </c>
      <c r="E1" s="24" t="s">
        <v>40</v>
      </c>
      <c r="F1" s="25"/>
      <c r="G1" s="25"/>
      <c r="H1" s="25"/>
    </row>
    <row r="2" spans="1:8" ht="48" customHeight="1" x14ac:dyDescent="0.2">
      <c r="A2" s="1" t="s">
        <v>0</v>
      </c>
      <c r="B2" s="1" t="s">
        <v>0</v>
      </c>
      <c r="C2" s="1" t="s">
        <v>0</v>
      </c>
      <c r="D2" s="26" t="s">
        <v>27</v>
      </c>
      <c r="E2" s="27"/>
      <c r="F2" s="27"/>
      <c r="G2" s="27"/>
      <c r="H2" s="27"/>
    </row>
    <row r="3" spans="1:8" ht="40.5" customHeight="1" x14ac:dyDescent="0.2">
      <c r="A3" s="28" t="s">
        <v>28</v>
      </c>
      <c r="B3" s="28"/>
      <c r="C3" s="28"/>
      <c r="D3" s="28"/>
      <c r="E3" s="28"/>
      <c r="F3" s="28"/>
      <c r="G3" s="28"/>
      <c r="H3" s="28"/>
    </row>
    <row r="4" spans="1:8" ht="34.5" customHeight="1" x14ac:dyDescent="0.2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/>
      <c r="G4" s="29"/>
      <c r="H4" s="29" t="s">
        <v>6</v>
      </c>
    </row>
    <row r="5" spans="1:8" ht="47.25" customHeight="1" x14ac:dyDescent="0.2">
      <c r="A5" s="30" t="s">
        <v>0</v>
      </c>
      <c r="B5" s="30" t="s">
        <v>0</v>
      </c>
      <c r="C5" s="29" t="s">
        <v>0</v>
      </c>
      <c r="D5" s="29" t="s">
        <v>0</v>
      </c>
      <c r="E5" s="11" t="s">
        <v>16</v>
      </c>
      <c r="F5" s="11" t="s">
        <v>17</v>
      </c>
      <c r="G5" s="11" t="s">
        <v>30</v>
      </c>
      <c r="H5" s="29" t="s">
        <v>0</v>
      </c>
    </row>
    <row r="6" spans="1:8" ht="38.25" customHeight="1" x14ac:dyDescent="0.2">
      <c r="A6" s="3" t="s">
        <v>0</v>
      </c>
      <c r="B6" s="31" t="s">
        <v>29</v>
      </c>
      <c r="C6" s="19" t="s">
        <v>24</v>
      </c>
      <c r="D6" s="7" t="s">
        <v>7</v>
      </c>
      <c r="E6" s="8">
        <f>E11+E26+E41</f>
        <v>593965</v>
      </c>
      <c r="F6" s="8">
        <f t="shared" ref="F6:G9" si="0">F11+F26</f>
        <v>176400</v>
      </c>
      <c r="G6" s="8">
        <f t="shared" si="0"/>
        <v>176400</v>
      </c>
      <c r="H6" s="8"/>
    </row>
    <row r="7" spans="1:8" ht="43.35" customHeight="1" x14ac:dyDescent="0.2">
      <c r="A7" s="3" t="s">
        <v>0</v>
      </c>
      <c r="B7" s="22"/>
      <c r="C7" s="19"/>
      <c r="D7" s="7" t="s">
        <v>8</v>
      </c>
      <c r="E7" s="8">
        <f>E12+E27</f>
        <v>552000</v>
      </c>
      <c r="F7" s="8">
        <f t="shared" si="0"/>
        <v>0</v>
      </c>
      <c r="G7" s="8">
        <f t="shared" si="0"/>
        <v>0</v>
      </c>
      <c r="H7" s="8"/>
    </row>
    <row r="8" spans="1:8" ht="28.9" customHeight="1" x14ac:dyDescent="0.2">
      <c r="A8" s="3" t="s">
        <v>0</v>
      </c>
      <c r="B8" s="22"/>
      <c r="C8" s="19"/>
      <c r="D8" s="7" t="s">
        <v>9</v>
      </c>
      <c r="E8" s="8">
        <f>E13+E28</f>
        <v>22897359.009999998</v>
      </c>
      <c r="F8" s="8">
        <f t="shared" si="0"/>
        <v>14800495</v>
      </c>
      <c r="G8" s="8">
        <f t="shared" si="0"/>
        <v>14754697</v>
      </c>
      <c r="H8" s="8"/>
    </row>
    <row r="9" spans="1:8" ht="28.9" customHeight="1" x14ac:dyDescent="0.2">
      <c r="A9" s="3" t="s">
        <v>0</v>
      </c>
      <c r="B9" s="22"/>
      <c r="C9" s="19"/>
      <c r="D9" s="7" t="s">
        <v>25</v>
      </c>
      <c r="E9" s="8">
        <f>E14+E29</f>
        <v>642429.52</v>
      </c>
      <c r="F9" s="8">
        <f t="shared" si="0"/>
        <v>350000</v>
      </c>
      <c r="G9" s="8">
        <f t="shared" si="0"/>
        <v>350000</v>
      </c>
      <c r="H9" s="8"/>
    </row>
    <row r="10" spans="1:8" ht="14.45" customHeight="1" x14ac:dyDescent="0.2">
      <c r="A10" s="5" t="s">
        <v>0</v>
      </c>
      <c r="B10" s="23"/>
      <c r="C10" s="20"/>
      <c r="D10" s="9" t="s">
        <v>10</v>
      </c>
      <c r="E10" s="10">
        <f>SUM(E6:E9)</f>
        <v>24685753.529999997</v>
      </c>
      <c r="F10" s="10">
        <f>SUM(F6:F9)</f>
        <v>15326895</v>
      </c>
      <c r="G10" s="10">
        <f>SUM(G6:G9)</f>
        <v>15281097</v>
      </c>
      <c r="H10" s="10"/>
    </row>
    <row r="11" spans="1:8" ht="54" customHeight="1" x14ac:dyDescent="0.2">
      <c r="A11" s="2" t="s">
        <v>11</v>
      </c>
      <c r="B11" s="17" t="s">
        <v>18</v>
      </c>
      <c r="C11" s="19"/>
      <c r="D11" s="7" t="s">
        <v>7</v>
      </c>
      <c r="E11" s="8">
        <f t="shared" ref="E11:G13" si="1">E16+E21</f>
        <v>255565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19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9"/>
      <c r="D13" s="7" t="s">
        <v>9</v>
      </c>
      <c r="E13" s="8">
        <f>E18+E23</f>
        <v>22852198.009999998</v>
      </c>
      <c r="F13" s="8">
        <f t="shared" si="1"/>
        <v>14800495</v>
      </c>
      <c r="G13" s="8">
        <f t="shared" si="1"/>
        <v>14754697</v>
      </c>
      <c r="H13" s="7"/>
    </row>
    <row r="14" spans="1:8" ht="28.9" customHeight="1" x14ac:dyDescent="0.2">
      <c r="A14" s="3" t="s">
        <v>0</v>
      </c>
      <c r="B14" s="4" t="s">
        <v>0</v>
      </c>
      <c r="C14" s="19"/>
      <c r="D14" s="13" t="s">
        <v>25</v>
      </c>
      <c r="E14" s="14">
        <f>E19</f>
        <v>642429.52</v>
      </c>
      <c r="F14" s="14">
        <f>F19</f>
        <v>350000</v>
      </c>
      <c r="G14" s="14">
        <f>G19</f>
        <v>350000</v>
      </c>
      <c r="H14" s="7"/>
    </row>
    <row r="15" spans="1:8" ht="14.45" customHeight="1" x14ac:dyDescent="0.2">
      <c r="A15" s="5" t="s">
        <v>0</v>
      </c>
      <c r="B15" s="6" t="s">
        <v>0</v>
      </c>
      <c r="C15" s="20"/>
      <c r="D15" s="9" t="s">
        <v>10</v>
      </c>
      <c r="E15" s="10">
        <f>SUM(E11:E14)</f>
        <v>23750192.529999997</v>
      </c>
      <c r="F15" s="10">
        <f>SUM(F11:F14)</f>
        <v>15150495</v>
      </c>
      <c r="G15" s="10">
        <f>SUM(G11:G14)</f>
        <v>15104697</v>
      </c>
      <c r="H15" s="9"/>
    </row>
    <row r="16" spans="1:8" ht="54" customHeight="1" x14ac:dyDescent="0.2">
      <c r="A16" s="2" t="s">
        <v>12</v>
      </c>
      <c r="B16" s="17" t="s">
        <v>19</v>
      </c>
      <c r="C16" s="19" t="s">
        <v>32</v>
      </c>
      <c r="D16" s="7" t="s">
        <v>7</v>
      </c>
      <c r="E16" s="8">
        <f>1177065+28500-950000</f>
        <v>255565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9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9"/>
      <c r="D18" s="7" t="s">
        <v>9</v>
      </c>
      <c r="E18" s="8">
        <f>20053344-69787.5+560000+2218641.51</f>
        <v>22762198.009999998</v>
      </c>
      <c r="F18" s="8">
        <f>14851000-50505</f>
        <v>14800495</v>
      </c>
      <c r="G18" s="8">
        <f>14785000-30303</f>
        <v>14754697</v>
      </c>
      <c r="H18" s="7"/>
    </row>
    <row r="19" spans="1:8" ht="28.9" customHeight="1" x14ac:dyDescent="0.2">
      <c r="A19" s="3" t="s">
        <v>0</v>
      </c>
      <c r="B19" s="4" t="s">
        <v>0</v>
      </c>
      <c r="C19" s="19"/>
      <c r="D19" s="7" t="s">
        <v>25</v>
      </c>
      <c r="E19" s="18">
        <f>350000+150000+142429.52</f>
        <v>642429.52</v>
      </c>
      <c r="F19" s="8">
        <v>350000</v>
      </c>
      <c r="G19" s="8">
        <v>350000</v>
      </c>
      <c r="H19" s="7"/>
    </row>
    <row r="20" spans="1:8" ht="14.45" customHeight="1" x14ac:dyDescent="0.2">
      <c r="A20" s="5" t="s">
        <v>0</v>
      </c>
      <c r="B20" s="6" t="s">
        <v>0</v>
      </c>
      <c r="C20" s="20"/>
      <c r="D20" s="9" t="s">
        <v>10</v>
      </c>
      <c r="E20" s="10">
        <f>SUM(E16:E19)</f>
        <v>23660192.529999997</v>
      </c>
      <c r="F20" s="10">
        <f>SUM(F16:F19)</f>
        <v>15150495</v>
      </c>
      <c r="G20" s="10">
        <f>SUM(G16:G19)</f>
        <v>15104697</v>
      </c>
      <c r="H20" s="9"/>
    </row>
    <row r="21" spans="1:8" ht="39" customHeight="1" x14ac:dyDescent="0.2">
      <c r="A21" s="2" t="s">
        <v>13</v>
      </c>
      <c r="B21" s="17" t="s">
        <v>20</v>
      </c>
      <c r="C21" s="19" t="s">
        <v>23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9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9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9"/>
      <c r="D24" s="7" t="s">
        <v>25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0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7" t="s">
        <v>21</v>
      </c>
      <c r="C26" s="19"/>
      <c r="D26" s="7" t="s">
        <v>7</v>
      </c>
      <c r="E26" s="8">
        <f>E31+E36</f>
        <v>188400</v>
      </c>
      <c r="F26" s="8">
        <f t="shared" ref="E26:G29" si="2">F31</f>
        <v>176400</v>
      </c>
      <c r="G26" s="8">
        <f t="shared" si="2"/>
        <v>176400</v>
      </c>
      <c r="H26" s="7"/>
    </row>
    <row r="27" spans="1:8" ht="43.35" customHeight="1" x14ac:dyDescent="0.2">
      <c r="A27" s="3" t="s">
        <v>0</v>
      </c>
      <c r="B27" s="4" t="s">
        <v>0</v>
      </c>
      <c r="C27" s="19"/>
      <c r="D27" s="7" t="s">
        <v>8</v>
      </c>
      <c r="E27" s="8">
        <f>E32+E37</f>
        <v>552000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9"/>
      <c r="D28" s="7" t="s">
        <v>9</v>
      </c>
      <c r="E28" s="8">
        <f>E38</f>
        <v>45161</v>
      </c>
      <c r="F28" s="8">
        <f t="shared" si="2"/>
        <v>0</v>
      </c>
      <c r="G28" s="8">
        <f t="shared" si="2"/>
        <v>0</v>
      </c>
      <c r="H28" s="7"/>
    </row>
    <row r="29" spans="1:8" ht="28.9" customHeight="1" x14ac:dyDescent="0.2">
      <c r="A29" s="3" t="s">
        <v>0</v>
      </c>
      <c r="B29" s="4" t="s">
        <v>0</v>
      </c>
      <c r="C29" s="19"/>
      <c r="D29" s="7" t="s">
        <v>26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20"/>
      <c r="D30" s="9" t="s">
        <v>10</v>
      </c>
      <c r="E30" s="10">
        <f>SUM(E26:E29)</f>
        <v>785561</v>
      </c>
      <c r="F30" s="10">
        <f>SUM(F26:F29)</f>
        <v>176400</v>
      </c>
      <c r="G30" s="10">
        <f>SUM(G26:G29)</f>
        <v>176400</v>
      </c>
      <c r="H30" s="9"/>
    </row>
    <row r="31" spans="1:8" ht="144.4" customHeight="1" x14ac:dyDescent="0.2">
      <c r="A31" s="2" t="s">
        <v>15</v>
      </c>
      <c r="B31" s="17" t="s">
        <v>22</v>
      </c>
      <c r="C31" s="19" t="s">
        <v>31</v>
      </c>
      <c r="D31" s="7" t="s">
        <v>7</v>
      </c>
      <c r="E31" s="8">
        <f>176400-36000</f>
        <v>140400</v>
      </c>
      <c r="F31" s="8">
        <v>176400</v>
      </c>
      <c r="G31" s="8">
        <v>176400</v>
      </c>
      <c r="H31" s="7"/>
    </row>
    <row r="32" spans="1:8" ht="43.35" customHeight="1" x14ac:dyDescent="0.2">
      <c r="A32" s="3" t="s">
        <v>0</v>
      </c>
      <c r="B32" s="4" t="s">
        <v>0</v>
      </c>
      <c r="C32" s="1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9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9"/>
      <c r="D34" s="7" t="s">
        <v>25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20"/>
      <c r="D35" s="9" t="s">
        <v>10</v>
      </c>
      <c r="E35" s="10">
        <f>SUM(E31:E34)</f>
        <v>140400</v>
      </c>
      <c r="F35" s="10">
        <f>SUM(F31:F34)</f>
        <v>176400</v>
      </c>
      <c r="G35" s="10">
        <f>SUM(G31:G34)</f>
        <v>176400</v>
      </c>
      <c r="H35" s="9"/>
    </row>
    <row r="36" spans="1:8" ht="52.5" customHeight="1" x14ac:dyDescent="0.2">
      <c r="A36" s="12" t="s">
        <v>33</v>
      </c>
      <c r="B36" s="21" t="s">
        <v>34</v>
      </c>
      <c r="C36" s="19" t="s">
        <v>31</v>
      </c>
      <c r="D36" s="7" t="s">
        <v>7</v>
      </c>
      <c r="E36" s="15">
        <v>48000</v>
      </c>
      <c r="F36" s="8"/>
      <c r="G36" s="8"/>
      <c r="H36" s="7"/>
    </row>
    <row r="37" spans="1:8" ht="39" customHeight="1" x14ac:dyDescent="0.2">
      <c r="A37" s="3" t="s">
        <v>0</v>
      </c>
      <c r="B37" s="22"/>
      <c r="C37" s="19"/>
      <c r="D37" s="7" t="s">
        <v>8</v>
      </c>
      <c r="E37" s="15">
        <v>552000</v>
      </c>
      <c r="F37" s="8">
        <v>0</v>
      </c>
      <c r="G37" s="8">
        <v>0</v>
      </c>
      <c r="H37" s="7"/>
    </row>
    <row r="38" spans="1:8" ht="42.75" customHeight="1" x14ac:dyDescent="0.2">
      <c r="A38" s="3" t="s">
        <v>0</v>
      </c>
      <c r="B38" s="22"/>
      <c r="C38" s="19"/>
      <c r="D38" s="7" t="s">
        <v>9</v>
      </c>
      <c r="E38" s="8">
        <v>45161</v>
      </c>
      <c r="F38" s="8">
        <v>0</v>
      </c>
      <c r="G38" s="8">
        <v>0</v>
      </c>
      <c r="H38" s="7"/>
    </row>
    <row r="39" spans="1:8" ht="14.45" customHeight="1" x14ac:dyDescent="0.2">
      <c r="A39" s="3" t="s">
        <v>0</v>
      </c>
      <c r="B39" s="22"/>
      <c r="C39" s="19"/>
      <c r="D39" s="7" t="s">
        <v>25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23"/>
      <c r="C40" s="20"/>
      <c r="D40" s="9" t="s">
        <v>10</v>
      </c>
      <c r="E40" s="10">
        <f>SUM(E36:E39)</f>
        <v>645161</v>
      </c>
      <c r="F40" s="10">
        <f>SUM(F36:F39)</f>
        <v>0</v>
      </c>
      <c r="G40" s="10">
        <f>SUM(G36:G39)</f>
        <v>0</v>
      </c>
      <c r="H40" s="9"/>
    </row>
    <row r="41" spans="1:8" ht="38.25" x14ac:dyDescent="0.2">
      <c r="A41" s="12" t="s">
        <v>35</v>
      </c>
      <c r="B41" s="17" t="s">
        <v>36</v>
      </c>
      <c r="C41" s="19"/>
      <c r="D41" s="7" t="s">
        <v>7</v>
      </c>
      <c r="E41" s="8">
        <f t="shared" ref="E41:G44" si="3">E46</f>
        <v>150000</v>
      </c>
      <c r="F41" s="8">
        <f t="shared" si="3"/>
        <v>0</v>
      </c>
      <c r="G41" s="8">
        <f t="shared" si="3"/>
        <v>0</v>
      </c>
      <c r="H41" s="7"/>
    </row>
    <row r="42" spans="1:8" ht="38.25" x14ac:dyDescent="0.2">
      <c r="A42" s="3" t="s">
        <v>0</v>
      </c>
      <c r="B42" s="4" t="s">
        <v>0</v>
      </c>
      <c r="C42" s="19"/>
      <c r="D42" s="7" t="s">
        <v>8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7"/>
    </row>
    <row r="43" spans="1:8" ht="25.5" x14ac:dyDescent="0.2">
      <c r="A43" s="3" t="s">
        <v>0</v>
      </c>
      <c r="B43" s="4" t="s">
        <v>0</v>
      </c>
      <c r="C43" s="19"/>
      <c r="D43" s="7" t="s">
        <v>9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7"/>
    </row>
    <row r="44" spans="1:8" ht="51" x14ac:dyDescent="0.2">
      <c r="A44" s="3" t="s">
        <v>0</v>
      </c>
      <c r="B44" s="4" t="s">
        <v>0</v>
      </c>
      <c r="C44" s="19"/>
      <c r="D44" s="7" t="s">
        <v>25</v>
      </c>
      <c r="E44" s="8">
        <f t="shared" si="3"/>
        <v>0</v>
      </c>
      <c r="F44" s="8">
        <f t="shared" si="3"/>
        <v>0</v>
      </c>
      <c r="G44" s="8">
        <f t="shared" si="3"/>
        <v>0</v>
      </c>
      <c r="H44" s="7"/>
    </row>
    <row r="45" spans="1:8" x14ac:dyDescent="0.2">
      <c r="A45" s="5" t="s">
        <v>0</v>
      </c>
      <c r="B45" s="6" t="s">
        <v>0</v>
      </c>
      <c r="C45" s="20"/>
      <c r="D45" s="9" t="s">
        <v>10</v>
      </c>
      <c r="E45" s="10">
        <f>SUM(E41:E44)</f>
        <v>150000</v>
      </c>
      <c r="F45" s="10">
        <f>SUM(F41:F44)</f>
        <v>0</v>
      </c>
      <c r="G45" s="10">
        <f>SUM(G41:G44)</f>
        <v>0</v>
      </c>
      <c r="H45" s="9"/>
    </row>
    <row r="46" spans="1:8" ht="38.25" x14ac:dyDescent="0.2">
      <c r="A46" s="12" t="s">
        <v>38</v>
      </c>
      <c r="B46" s="17" t="s">
        <v>39</v>
      </c>
      <c r="C46" s="19" t="s">
        <v>37</v>
      </c>
      <c r="D46" s="7" t="s">
        <v>7</v>
      </c>
      <c r="E46" s="8">
        <f>150000</f>
        <v>150000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19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19"/>
      <c r="D48" s="7" t="s">
        <v>9</v>
      </c>
      <c r="E48" s="8"/>
      <c r="F48" s="8"/>
      <c r="G48" s="8"/>
      <c r="H48" s="7"/>
    </row>
    <row r="49" spans="1:8" ht="51" x14ac:dyDescent="0.2">
      <c r="A49" s="3" t="s">
        <v>0</v>
      </c>
      <c r="B49" s="4" t="s">
        <v>0</v>
      </c>
      <c r="C49" s="19"/>
      <c r="D49" s="7" t="s">
        <v>25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20"/>
      <c r="D50" s="9" t="s">
        <v>10</v>
      </c>
      <c r="E50" s="10">
        <f>SUM(E46:E49)</f>
        <v>150000</v>
      </c>
      <c r="F50" s="10">
        <f>SUM(F46:F49)</f>
        <v>0</v>
      </c>
      <c r="G50" s="10">
        <f>SUM(G46:G49)</f>
        <v>0</v>
      </c>
      <c r="H50" s="9"/>
    </row>
  </sheetData>
  <mergeCells count="20">
    <mergeCell ref="C26:C30"/>
    <mergeCell ref="E1:H1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6:C10"/>
    <mergeCell ref="C11:C15"/>
    <mergeCell ref="C16:C20"/>
    <mergeCell ref="C21:C25"/>
    <mergeCell ref="C46:C50"/>
    <mergeCell ref="C31:C35"/>
    <mergeCell ref="B36:B40"/>
    <mergeCell ref="C36:C40"/>
    <mergeCell ref="C41:C45"/>
  </mergeCells>
  <pageMargins left="0.15748031496062992" right="0.15748031496062992" top="0.27559055118110237" bottom="0.19685039370078741" header="0.31496062992125984" footer="0.15748031496062992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30.12.2019 (2)</vt:lpstr>
      <vt:lpstr>'30.12.2019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2020-01-22T12:33:21Z</dcterms:modified>
</cp:coreProperties>
</file>